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D:\РОССИЯ\Решения 2 созыв\сессия\12 сессия\"/>
    </mc:Choice>
  </mc:AlternateContent>
  <bookViews>
    <workbookView xWindow="0" yWindow="0" windowWidth="21570" windowHeight="7260" activeTab="2"/>
  </bookViews>
  <sheets>
    <sheet name="Приложение 3 (2)" sheetId="11" r:id="rId1"/>
    <sheet name="Приложение 4 (2)" sheetId="12" r:id="rId2"/>
    <sheet name="Приложение 5" sheetId="15" r:id="rId3"/>
  </sheets>
  <externalReferences>
    <externalReference r:id="rId4"/>
  </externalReferences>
  <definedNames>
    <definedName name="_xlnm.Print_Titles" localSheetId="0">'Приложение 3 (2)'!$10:$11</definedName>
    <definedName name="_xlnm.Print_Titles" localSheetId="1">'Приложение 4 (2)'!$12:$13</definedName>
    <definedName name="_xlnm.Print_Area" localSheetId="0">'Приложение 3 (2)'!$A$1:$F$141</definedName>
  </definedNames>
  <calcPr calcId="162913"/>
</workbook>
</file>

<file path=xl/calcChain.xml><?xml version="1.0" encoding="utf-8"?>
<calcChain xmlns="http://schemas.openxmlformats.org/spreadsheetml/2006/main">
  <c r="E61" i="15" l="1"/>
  <c r="E54" i="15"/>
  <c r="E34" i="12"/>
  <c r="E20" i="12"/>
  <c r="F33" i="11"/>
  <c r="F19" i="11"/>
  <c r="A5" i="15" l="1"/>
  <c r="A4" i="15"/>
  <c r="E41" i="15" l="1"/>
  <c r="E37" i="15"/>
  <c r="E123" i="12"/>
  <c r="E139" i="12"/>
  <c r="F122" i="11"/>
  <c r="F138" i="11"/>
  <c r="E110" i="12" l="1"/>
  <c r="E44" i="15" l="1"/>
  <c r="E65" i="12"/>
  <c r="F64" i="11"/>
  <c r="E13" i="15" l="1"/>
  <c r="E116" i="12"/>
  <c r="F115" i="11"/>
  <c r="E66" i="15" l="1"/>
  <c r="E65" i="15"/>
  <c r="E60" i="15"/>
  <c r="E56" i="15"/>
  <c r="E55" i="15"/>
  <c r="E53" i="15"/>
  <c r="E52" i="15" s="1"/>
  <c r="E49" i="15"/>
  <c r="E48" i="15"/>
  <c r="E46" i="15"/>
  <c r="E45" i="15" s="1"/>
  <c r="E43" i="15"/>
  <c r="E42" i="15" s="1"/>
  <c r="E40" i="15"/>
  <c r="E39" i="15" s="1"/>
  <c r="E38" i="15"/>
  <c r="E36" i="15"/>
  <c r="E35" i="15" s="1"/>
  <c r="E33" i="15"/>
  <c r="E31" i="15"/>
  <c r="E29" i="15"/>
  <c r="E27" i="15"/>
  <c r="E25" i="15"/>
  <c r="E23" i="15"/>
  <c r="E21" i="15"/>
  <c r="E19" i="15"/>
  <c r="E17" i="15"/>
  <c r="E12" i="15"/>
  <c r="E11" i="15"/>
  <c r="A6" i="15"/>
  <c r="E14" i="15" l="1"/>
  <c r="E68" i="15"/>
  <c r="A143" i="12" l="1"/>
  <c r="E38" i="12"/>
  <c r="E36" i="12"/>
  <c r="F37" i="11"/>
  <c r="F35" i="11"/>
  <c r="E40" i="12" l="1"/>
  <c r="F39" i="11"/>
  <c r="E44" i="12" l="1"/>
  <c r="E42" i="12"/>
  <c r="E41" i="12" s="1"/>
  <c r="F43" i="11"/>
  <c r="F41" i="11"/>
  <c r="F40" i="11"/>
  <c r="E138" i="12" l="1"/>
  <c r="E137" i="12" s="1"/>
  <c r="E136" i="12" s="1"/>
  <c r="E135" i="12" s="1"/>
  <c r="E134" i="12" s="1"/>
  <c r="E132" i="12"/>
  <c r="E131" i="12" s="1"/>
  <c r="E130" i="12" s="1"/>
  <c r="E129" i="12" s="1"/>
  <c r="E128" i="12" s="1"/>
  <c r="E126" i="12"/>
  <c r="E125" i="12"/>
  <c r="E124" i="12" s="1"/>
  <c r="E122" i="12"/>
  <c r="E121" i="12" s="1"/>
  <c r="E120" i="12" s="1"/>
  <c r="E115" i="12"/>
  <c r="E114" i="12" s="1"/>
  <c r="E113" i="12" s="1"/>
  <c r="E112" i="12" s="1"/>
  <c r="E111" i="12" s="1"/>
  <c r="E109" i="12"/>
  <c r="E108" i="12" s="1"/>
  <c r="E107" i="12" s="1"/>
  <c r="E105" i="12"/>
  <c r="E104" i="12" s="1"/>
  <c r="E103" i="12" s="1"/>
  <c r="E101" i="12"/>
  <c r="E100" i="12" s="1"/>
  <c r="E99" i="12" s="1"/>
  <c r="E97" i="12"/>
  <c r="E96" i="12"/>
  <c r="E95" i="12"/>
  <c r="E93" i="12"/>
  <c r="E92" i="12" s="1"/>
  <c r="E91" i="12" s="1"/>
  <c r="E89" i="12"/>
  <c r="E88" i="12" s="1"/>
  <c r="E87" i="12" s="1"/>
  <c r="E85" i="12"/>
  <c r="E84" i="12" s="1"/>
  <c r="E83" i="12" s="1"/>
  <c r="E81" i="12"/>
  <c r="E80" i="12"/>
  <c r="E79" i="12" s="1"/>
  <c r="E77" i="12"/>
  <c r="E76" i="12"/>
  <c r="E75" i="12"/>
  <c r="E64" i="12"/>
  <c r="E63" i="12" s="1"/>
  <c r="E62" i="12" s="1"/>
  <c r="E61" i="12" s="1"/>
  <c r="E60" i="12" s="1"/>
  <c r="E58" i="12"/>
  <c r="E57" i="12" s="1"/>
  <c r="E56" i="12" s="1"/>
  <c r="E54" i="12"/>
  <c r="E53" i="12"/>
  <c r="E52" i="12" s="1"/>
  <c r="E51" i="12" s="1"/>
  <c r="E49" i="12"/>
  <c r="E48" i="12" s="1"/>
  <c r="E47" i="12" s="1"/>
  <c r="E46" i="12" s="1"/>
  <c r="E37" i="12"/>
  <c r="E35" i="12"/>
  <c r="E33" i="12"/>
  <c r="E28" i="12"/>
  <c r="E26" i="12"/>
  <c r="E24" i="12"/>
  <c r="E23" i="12"/>
  <c r="E22" i="12" s="1"/>
  <c r="E21" i="12" s="1"/>
  <c r="E19" i="12"/>
  <c r="E18" i="12" s="1"/>
  <c r="E17" i="12" s="1"/>
  <c r="E16" i="12" s="1"/>
  <c r="F137" i="11"/>
  <c r="F136" i="11"/>
  <c r="F135" i="11"/>
  <c r="F134" i="11" s="1"/>
  <c r="F133" i="11" s="1"/>
  <c r="F131" i="11"/>
  <c r="F130" i="11"/>
  <c r="F129" i="11" s="1"/>
  <c r="F128" i="11" s="1"/>
  <c r="F127" i="11" s="1"/>
  <c r="F125" i="11"/>
  <c r="F124" i="11" s="1"/>
  <c r="F123" i="11" s="1"/>
  <c r="F121" i="11"/>
  <c r="F120" i="11" s="1"/>
  <c r="F119" i="11" s="1"/>
  <c r="F114" i="11"/>
  <c r="F113" i="11"/>
  <c r="F112" i="11"/>
  <c r="F111" i="11" s="1"/>
  <c r="F110" i="11" s="1"/>
  <c r="F108" i="11"/>
  <c r="F107" i="11"/>
  <c r="F106" i="11" s="1"/>
  <c r="F104" i="11"/>
  <c r="F103" i="11" s="1"/>
  <c r="F102" i="11" s="1"/>
  <c r="F100" i="11"/>
  <c r="F99" i="11" s="1"/>
  <c r="F98" i="11" s="1"/>
  <c r="F96" i="11"/>
  <c r="F95" i="11" s="1"/>
  <c r="F94" i="11" s="1"/>
  <c r="F92" i="11"/>
  <c r="F91" i="11"/>
  <c r="F90" i="11" s="1"/>
  <c r="F88" i="11"/>
  <c r="F87" i="11"/>
  <c r="F86" i="11"/>
  <c r="F84" i="11"/>
  <c r="F83" i="11" s="1"/>
  <c r="F82" i="11" s="1"/>
  <c r="F80" i="11"/>
  <c r="F79" i="11"/>
  <c r="F78" i="11" s="1"/>
  <c r="F76" i="11"/>
  <c r="F75" i="11" s="1"/>
  <c r="F74" i="11" s="1"/>
  <c r="F69" i="11"/>
  <c r="F68" i="11" s="1"/>
  <c r="F63" i="11"/>
  <c r="F62" i="11" s="1"/>
  <c r="F61" i="11" s="1"/>
  <c r="F60" i="11" s="1"/>
  <c r="F59" i="11" s="1"/>
  <c r="F57" i="11"/>
  <c r="F56" i="11"/>
  <c r="F55" i="11" s="1"/>
  <c r="F53" i="11"/>
  <c r="F52" i="11" s="1"/>
  <c r="F51" i="11" s="1"/>
  <c r="F50" i="11" s="1"/>
  <c r="F48" i="11"/>
  <c r="F47" i="11" s="1"/>
  <c r="F46" i="11" s="1"/>
  <c r="F45" i="11" s="1"/>
  <c r="F36" i="11"/>
  <c r="F34" i="11"/>
  <c r="F32" i="11"/>
  <c r="F27" i="11"/>
  <c r="F25" i="11"/>
  <c r="F23" i="11"/>
  <c r="F18" i="11"/>
  <c r="F17" i="11" s="1"/>
  <c r="F16" i="11" s="1"/>
  <c r="F15" i="11" s="1"/>
  <c r="F31" i="11" l="1"/>
  <c r="F30" i="11" s="1"/>
  <c r="F29" i="11" s="1"/>
  <c r="E32" i="12"/>
  <c r="E31" i="12" s="1"/>
  <c r="E30" i="12" s="1"/>
  <c r="F14" i="11"/>
  <c r="F13" i="11" s="1"/>
  <c r="E74" i="12"/>
  <c r="E68" i="12" s="1"/>
  <c r="E67" i="12" s="1"/>
  <c r="E66" i="12" s="1"/>
  <c r="E119" i="12"/>
  <c r="E118" i="12" s="1"/>
  <c r="E117" i="12" s="1"/>
  <c r="F22" i="11"/>
  <c r="F21" i="11" s="1"/>
  <c r="F20" i="11" s="1"/>
  <c r="F73" i="11"/>
  <c r="F67" i="11" s="1"/>
  <c r="F66" i="11" s="1"/>
  <c r="F65" i="11" s="1"/>
  <c r="F118" i="11"/>
  <c r="F117" i="11" s="1"/>
  <c r="F116" i="11" s="1"/>
  <c r="E15" i="12" l="1"/>
  <c r="E14" i="12" s="1"/>
  <c r="E140" i="12" l="1"/>
  <c r="A4" i="12" l="1"/>
  <c r="A3" i="12"/>
  <c r="F12" i="11" l="1"/>
  <c r="F139" i="11" s="1"/>
</calcChain>
</file>

<file path=xl/sharedStrings.xml><?xml version="1.0" encoding="utf-8"?>
<sst xmlns="http://schemas.openxmlformats.org/spreadsheetml/2006/main" count="861" uniqueCount="201">
  <si>
    <t>МЕСТНАЯ АДМИНИСТРАЦИЯ ГОРОДА ИНКЕРМАНА, ВНУТРИГОРОДСКОГО МУНИЦИПАЛЬНОГО ОБРАЗОВАНИЯ ГОРОДА СЕВАСТОПОЛЯ</t>
  </si>
  <si>
    <r>
      <rPr>
        <b/>
        <sz val="11"/>
        <rFont val="Times New Roman"/>
        <family val="1"/>
        <charset val="204"/>
      </rPr>
      <t>Наименование</t>
    </r>
  </si>
  <si>
    <r>
      <rPr>
        <b/>
        <sz val="11"/>
        <rFont val="Times New Roman"/>
        <family val="1"/>
        <charset val="204"/>
      </rPr>
      <t>Код ГРБС</t>
    </r>
  </si>
  <si>
    <r>
      <rPr>
        <b/>
        <sz val="11"/>
        <rFont val="Times New Roman"/>
        <family val="1"/>
        <charset val="204"/>
      </rPr>
      <t>Код раздела, подраздела</t>
    </r>
  </si>
  <si>
    <r>
      <rPr>
        <b/>
        <sz val="11"/>
        <rFont val="Times New Roman"/>
        <family val="1"/>
        <charset val="204"/>
      </rPr>
      <t>Код целевой статьи</t>
    </r>
  </si>
  <si>
    <r>
      <rPr>
        <b/>
        <sz val="11"/>
        <rFont val="Times New Roman"/>
        <family val="1"/>
        <charset val="204"/>
      </rPr>
      <t>Код вида расходов</t>
    </r>
  </si>
  <si>
    <r>
      <rPr>
        <b/>
        <sz val="11"/>
        <rFont val="Times New Roman"/>
        <family val="1"/>
        <charset val="204"/>
      </rPr>
      <t>Сумма</t>
    </r>
  </si>
  <si>
    <r>
      <rPr>
        <b/>
        <sz val="11"/>
        <rFont val="Times New Roman"/>
        <family val="1"/>
        <charset val="204"/>
      </rPr>
      <t>Общегосударственные вопросы</t>
    </r>
  </si>
  <si>
    <r>
      <rPr>
        <b/>
        <sz val="11"/>
        <rFont val="Times New Roman"/>
        <family val="1"/>
        <charset val="204"/>
      </rPr>
      <t>0100</t>
    </r>
  </si>
  <si>
    <r>
      <rPr>
        <b/>
        <sz val="11"/>
        <rFont val="Times New Roman"/>
        <family val="1"/>
        <charset val="204"/>
      </rPr>
      <t>Функционирование высшего должностного лица субъекта Российской Федерации и муниципального образования</t>
    </r>
  </si>
  <si>
    <r>
      <rPr>
        <b/>
        <sz val="11"/>
        <rFont val="Times New Roman"/>
        <family val="1"/>
        <charset val="204"/>
      </rPr>
      <t>0102</t>
    </r>
  </si>
  <si>
    <r>
      <rPr>
        <b/>
        <sz val="11"/>
        <rFont val="Times New Roman"/>
        <family val="1"/>
        <charset val="204"/>
      </rPr>
  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  </r>
  </si>
  <si>
    <r>
      <rPr>
        <b/>
        <sz val="11"/>
        <rFont val="Times New Roman"/>
        <family val="1"/>
        <charset val="204"/>
      </rPr>
      <t>0104</t>
    </r>
  </si>
  <si>
    <r>
      <rPr>
        <b/>
        <sz val="11"/>
        <rFont val="Times New Roman"/>
        <family val="1"/>
        <charset val="204"/>
      </rPr>
      <t>Резервные фонды</t>
    </r>
  </si>
  <si>
    <r>
      <rPr>
        <b/>
        <sz val="11"/>
        <rFont val="Times New Roman"/>
        <family val="1"/>
        <charset val="204"/>
      </rPr>
      <t>0111</t>
    </r>
  </si>
  <si>
    <r>
      <rPr>
        <b/>
        <sz val="11"/>
        <rFont val="Times New Roman"/>
        <family val="1"/>
        <charset val="204"/>
      </rPr>
      <t>Культура, кинематография</t>
    </r>
  </si>
  <si>
    <r>
      <rPr>
        <b/>
        <sz val="11"/>
        <rFont val="Times New Roman"/>
        <family val="1"/>
        <charset val="204"/>
      </rPr>
      <t>0800</t>
    </r>
  </si>
  <si>
    <r>
      <rPr>
        <b/>
        <sz val="11"/>
        <rFont val="Times New Roman"/>
        <family val="1"/>
        <charset val="204"/>
      </rPr>
      <t>Физическая культура и спорт</t>
    </r>
  </si>
  <si>
    <r>
      <rPr>
        <b/>
        <sz val="11"/>
        <rFont val="Times New Roman"/>
        <family val="1"/>
        <charset val="204"/>
      </rPr>
      <t>1100</t>
    </r>
  </si>
  <si>
    <r>
      <rPr>
        <b/>
        <sz val="11"/>
        <rFont val="Times New Roman"/>
        <family val="1"/>
        <charset val="204"/>
      </rPr>
      <t>Средства массовой информации</t>
    </r>
  </si>
  <si>
    <r>
      <rPr>
        <b/>
        <sz val="11"/>
        <rFont val="Times New Roman"/>
        <family val="1"/>
        <charset val="204"/>
      </rPr>
      <t>1200</t>
    </r>
  </si>
  <si>
    <r>
      <rPr>
        <b/>
        <sz val="11"/>
        <rFont val="Times New Roman"/>
        <family val="1"/>
        <charset val="204"/>
      </rPr>
      <t>Другие вопросы в области средств массовой информации</t>
    </r>
  </si>
  <si>
    <r>
      <rPr>
        <b/>
        <sz val="11"/>
        <rFont val="Times New Roman"/>
        <family val="1"/>
        <charset val="204"/>
      </rPr>
      <t>1204</t>
    </r>
  </si>
  <si>
    <r>
      <rPr>
        <b/>
        <sz val="11"/>
        <rFont val="Times New Roman"/>
        <family val="1"/>
        <charset val="204"/>
      </rPr>
      <t>Функционирование законодательных (представительных) органов государственной власти и представительных органов муниципальных образований</t>
    </r>
  </si>
  <si>
    <r>
      <rPr>
        <b/>
        <sz val="11"/>
        <rFont val="Times New Roman"/>
        <family val="1"/>
        <charset val="204"/>
      </rPr>
      <t>0103</t>
    </r>
  </si>
  <si>
    <r>
      <rPr>
        <b/>
        <sz val="11"/>
        <rFont val="Times New Roman"/>
        <family val="1"/>
        <charset val="204"/>
      </rPr>
      <t>Итого расходов</t>
    </r>
  </si>
  <si>
    <t>0102</t>
  </si>
  <si>
    <t>7100000000</t>
  </si>
  <si>
    <t>Обеспечение деятельности Главы внутригородского муниципального образования</t>
  </si>
  <si>
    <t>71000Б7101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</si>
  <si>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</si>
  <si>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</si>
  <si>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120</t>
  </si>
  <si>
    <t>0104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</si>
  <si>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</si>
  <si>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</si>
  <si>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муниципальных нужд</t>
  </si>
  <si>
    <t>240</t>
  </si>
  <si>
    <t>7300000000</t>
  </si>
  <si>
    <t>0111</t>
  </si>
  <si>
    <t>7500000000</t>
  </si>
  <si>
    <t>Иные бюджетные ассигнования</t>
  </si>
  <si>
    <t>800</t>
  </si>
  <si>
    <t>Резервные средства</t>
  </si>
  <si>
    <t>870</t>
  </si>
  <si>
    <t>1100000000</t>
  </si>
  <si>
    <t>1110000000</t>
  </si>
  <si>
    <t>Мероприятия, направленные на проведение местных праздничных и иных зрелищных мероприятий во внутригородском муниципальном образовании</t>
  </si>
  <si>
    <t>11100К7201</t>
  </si>
  <si>
    <t>Иные закупки товаров, работ и услугдля обеспечения муниципальных нужд</t>
  </si>
  <si>
    <t>1120000000</t>
  </si>
  <si>
    <t>Мероприятия, направленные на осуществление военно-патриотического воспитания граждан Российской Федерации на территории внутригородского муниципального образования</t>
  </si>
  <si>
    <t>11200В7201</t>
  </si>
  <si>
    <t>Закупка товаров, работ и услугдля государственных (муниципальных) нужд</t>
  </si>
  <si>
    <t>1300000000</t>
  </si>
  <si>
    <t>Досуговые спортивные мероприятия для детей и подростков, направленные на развитие физкультуры и спорта во внутригородском муниципальном образовании</t>
  </si>
  <si>
    <t>13000С7201</t>
  </si>
  <si>
    <t>1204</t>
  </si>
  <si>
    <t>0900000000</t>
  </si>
  <si>
    <t>Мероприятия, направленные на информирование жителей внутригородского муниципального образования о деятельности органов местного самоуправления</t>
  </si>
  <si>
    <t>0103</t>
  </si>
  <si>
    <t>7200000000</t>
  </si>
  <si>
    <t xml:space="preserve">Функционирование местной администрации города Инкермана, внутригородского муниципального образования города Севастополя </t>
  </si>
  <si>
    <t>Обеспечение деятельности местной администрации города Инкермана, внутригородского муниципального образования города Севастополя</t>
  </si>
  <si>
    <t>Функционирование Инкерманского городского Совета</t>
  </si>
  <si>
    <t>Муниципальная программа «Развитие культуры в городе Инкермане, внутригородском муниципальном образовании города Севастополя »</t>
  </si>
  <si>
    <t>Муниципальная программа «Развитие физической культуры и спорта в  городе Инкермане, внутригородском муниципальном образовании города Севастополя»</t>
  </si>
  <si>
    <t>Муниципальная программа "Информационная политика и развитие средств массовой информации в городе Инкермане, внутригородском муниципальном образовании города Севастополя"</t>
  </si>
  <si>
    <t>(гыс.руб.)</t>
  </si>
  <si>
    <t>0300</t>
  </si>
  <si>
    <t>0314</t>
  </si>
  <si>
    <t>Другие вопросы в области национальной безопасности и правоохранительной деятельности</t>
  </si>
  <si>
    <t>Муниципальная программа "Профилактика терроризма и экстремизма на территории города Инкермана, а таже минимизация и ликвидация последствий проявления терроризма и экстремизма на территории города Инкермана, внутригородского муниципального образования города Севастополя"</t>
  </si>
  <si>
    <t>72000Б7101</t>
  </si>
  <si>
    <t>73000Б7101</t>
  </si>
  <si>
    <t>75000Б7101</t>
  </si>
  <si>
    <t>09100И7201</t>
  </si>
  <si>
    <t>12100Т7201</t>
  </si>
  <si>
    <t>Национальная безопасность и правохранительная деятельность</t>
  </si>
  <si>
    <t>Непрограммные расходы</t>
  </si>
  <si>
    <t>0100</t>
  </si>
  <si>
    <t>Функционирование высшего должностного лица внутригородского муниципального образования</t>
  </si>
  <si>
    <t>Расходы на выплату персоналу государственных (муниципальных) органов</t>
  </si>
  <si>
    <t>Содержание и обеспечение деятельности Инкерманского городского Совета</t>
  </si>
  <si>
    <t>Культура</t>
  </si>
  <si>
    <t>0801</t>
  </si>
  <si>
    <t>Массовый спорт</t>
  </si>
  <si>
    <t>Уплата налогов, сборов и иных платежей</t>
  </si>
  <si>
    <t>Исполнение судебных актов</t>
  </si>
  <si>
    <t>Обеспечение проведения выборов и референдумов</t>
  </si>
  <si>
    <t>0107</t>
  </si>
  <si>
    <t>Проведение выборов и референдумов в городе Инкермане, внутригородском муниципальном образовании города Севастополя</t>
  </si>
  <si>
    <t>Расходы на проведение выборов в городе Инкермане, внутригородском муниципальном образовании города Севастополя</t>
  </si>
  <si>
    <t>Специальные расходы</t>
  </si>
  <si>
    <t>Другие общегосударственные вопросы</t>
  </si>
  <si>
    <t>0113</t>
  </si>
  <si>
    <t>Уплата членского взноса в Ассоциацию "Совет муниципальных образований города Севастополя</t>
  </si>
  <si>
    <t>76000Б7101</t>
  </si>
  <si>
    <t>Подпрограмма «Праздники»</t>
  </si>
  <si>
    <t>Подпрограмма «Военно-патриотическое воспитание»</t>
  </si>
  <si>
    <t>ВЕДОМСТВЕННАЯ СТРУКТУРА РАСХОДОВ БЮДЖЕТА ГОРОДА ИНКЕРМАНА НА 2017 ГОД</t>
  </si>
  <si>
    <t>Резервный фонд местной администрации</t>
  </si>
  <si>
    <t>Резервный фонд</t>
  </si>
  <si>
    <t>Образование</t>
  </si>
  <si>
    <t>Профессиональная подготовка, переподготовка и повышение квалификации</t>
  </si>
  <si>
    <t>0700</t>
  </si>
  <si>
    <t>0705</t>
  </si>
  <si>
    <t xml:space="preserve">Мероприятия, направленные на развитие муниципальной службы города Инкермана </t>
  </si>
  <si>
    <t>Мероприятия, направленные на предупреждение  терроризма, а также повышение готовности населения города Инкермана противодействию терроризма на территории муниципального образования</t>
  </si>
  <si>
    <t>05000000000</t>
  </si>
  <si>
    <t>05000М7201</t>
  </si>
  <si>
    <t>РАСПРЕДЕЛЕНИЕ БЮДЖЕТНЫХ АССИГНОВАНИИ ПО РАЗДЕЛАМ, ПОДРАЗДЕЛАМ, ЦЕЛЕВЫМ СТАТЬЯМ, ГРУППАМ И ПОДГРУППАМ ВИДОВ РАСХОДОВ КЛАССИФИКАЦИИ РАСХОДОВ БЮДЖЕТА ГОРОДА ИНКЕРМАНА НА 2017 ГОД</t>
  </si>
  <si>
    <t>Муниципальная программа  «Развитие муниципальной службы в органах местного самоуправления города Инкермана, внутригородского муниципального образования  города Севастополя на 2017 год»"</t>
  </si>
  <si>
    <t>Жилищно-коммунальное хозяйство</t>
  </si>
  <si>
    <t>Благоустройство</t>
  </si>
  <si>
    <t>0500</t>
  </si>
  <si>
    <t>0503</t>
  </si>
  <si>
    <t>Обеспечение деятельности местной администрации города Инкермана, внутригородского муниципального образования города Севастополя на осуществление отдельных государственных полномочий в сфере благоустройства</t>
  </si>
  <si>
    <t>Муниципальная программа "Осуществление отдельных государственных полномочий на территории города Инкермана, внутригородского муниципального образования города Севвастополя на 2017 год"</t>
  </si>
  <si>
    <t>0600000000</t>
  </si>
  <si>
    <t xml:space="preserve">Реализация мероприятий по санитарной очистке </t>
  </si>
  <si>
    <t>Реализация мероприятий по осуществлению отдельных государственных полномочий на территории города Инкермана, внутригородского муниципального образования города Севастополя</t>
  </si>
  <si>
    <t>Реализация мероприятий по удалению твердых коммунальных отходов, в т.ч. с мест несанкционированных и бесхозных свалок, и по их транспортировке для утилизации</t>
  </si>
  <si>
    <t>Реализация мероприятий по созданию, содержанию зеленых насаждений, обеспечению ухода за ними</t>
  </si>
  <si>
    <t>Реализация мероприятий по созданию, приобретению, установке, текущему ремонту и реконструкции элементов благоустройства</t>
  </si>
  <si>
    <t>Реализация мероприятий по обустройству площадок для установки контейнеров для сбора твердых коммунальных отходов</t>
  </si>
  <si>
    <t>Реализация мероприятий по обустройству и содержанию спортивных и детских игровых площадок (комплексов)</t>
  </si>
  <si>
    <t>Обеспечение и реализация мероприятий по ремонту и содержанию внутриквартальных дорог</t>
  </si>
  <si>
    <t>Обеспечение и реализация мероприятий по демонтажу, перемещению, хранению и утилизации незаконно (самовольно) размещенных на земельных участках объектов, не являющихся объектами капитального строительства (в том числе нестационарных торговых объектов)</t>
  </si>
  <si>
    <t xml:space="preserve"> Мероприятия по ремонту и содержанию внутриквартальных дорог</t>
  </si>
  <si>
    <t>Мероприятия по демонтажу, перемещению, хранению и утилизации незаконно (самовольно) размещенных на земельных участках объектов, не являющихся объектами капитального строительства (в том числе нестационарных торговых объектов)</t>
  </si>
  <si>
    <t xml:space="preserve">Мероприятия по санитарной очистке </t>
  </si>
  <si>
    <t>Мероприятия по удалению твердых коммунальных отходов, в т.ч. с мест несанкционированных и бесхозных свалок, и по их транспортировке для утилизации</t>
  </si>
  <si>
    <t>Мероприятия по созданию, содержанию зеленых насаждений, обеспечению ухода за ними</t>
  </si>
  <si>
    <t>Мероприятия по обустройству площадок для установки контейнеров для сбора твердых коммунальных отходов</t>
  </si>
  <si>
    <t>Мероприятия по обустройству и содержанию спортивных и детских игровых площадок (комплексов)</t>
  </si>
  <si>
    <t>Мероприятия по созданию, приобретению, установке, текущему ремонту и реконструкции элементов благоустройства</t>
  </si>
  <si>
    <t>"О бюджете города Инкермана на 2017год"</t>
  </si>
  <si>
    <t>0600171941</t>
  </si>
  <si>
    <t>0600271941</t>
  </si>
  <si>
    <t>0600000001</t>
  </si>
  <si>
    <t>0600000002</t>
  </si>
  <si>
    <t>0600000003</t>
  </si>
  <si>
    <t>0600000004</t>
  </si>
  <si>
    <t>0600000005</t>
  </si>
  <si>
    <t>0600371941</t>
  </si>
  <si>
    <t>0600471941</t>
  </si>
  <si>
    <t>0600571941</t>
  </si>
  <si>
    <t>0600671941</t>
  </si>
  <si>
    <t>0600771941</t>
  </si>
  <si>
    <t>0600871941</t>
  </si>
  <si>
    <t>0600971941</t>
  </si>
  <si>
    <t>Приложение №1</t>
  </si>
  <si>
    <t>Приложение №2</t>
  </si>
  <si>
    <t>Глава города Инкермана                                                                   Р.И.Демченко</t>
  </si>
  <si>
    <t>РАСПРЕДЕЛЕНИЕ БЮДЖЕТНЫХ АССИГНОВАНИЙ ПО ЦЕЛЕВЫМ СТАТЬЯМ  (МУНИЦИПАЛЬНЫМ ПРОГРАММАМ И НЕПРОГРАММНЫМ НАПРАВЛЕНИЯМ ДЕЯТЕЛЬНОСТИ ВИДОВ РАСХОДОВ КЛАССИФИКАЦИИ РАСХОДОВ  ГОРОДА ИНКЕРМАНА, ВНУТРИГОРОДСКОГО МУНИЦИПАЛЬНОГО ОБРАЗОВАНИЯ ГОРОДА СЕВАСТОПОЛЯ НА 2017 ГОД</t>
  </si>
  <si>
    <r>
      <rPr>
        <b/>
        <sz val="11"/>
        <rFont val="Times New Roman"/>
        <family val="1"/>
        <charset val="204"/>
      </rPr>
      <t>(тыс, руб.)</t>
    </r>
  </si>
  <si>
    <r>
      <rPr>
        <b/>
        <sz val="11"/>
        <rFont val="Times New Roman"/>
        <family val="1"/>
        <charset val="204"/>
      </rPr>
      <t>Целевая статья</t>
    </r>
  </si>
  <si>
    <t>Код вида расходов</t>
  </si>
  <si>
    <t>Сумма на 2017 год</t>
  </si>
  <si>
    <t>0500000000</t>
  </si>
  <si>
    <t>Муниципальная программа "Осуществление отдельных государственных полномочий на территории города Инкермана, внутригородского муниципального образования города Севастополя на 2017 год"</t>
  </si>
  <si>
    <t>0600271942</t>
  </si>
  <si>
    <t>Мероприятия по ремонту и содержанию внутриквартальных дорог</t>
  </si>
  <si>
    <t>0601071941</t>
  </si>
  <si>
    <t>Муниципальная программа «Информационная политика и развитие средств массовой информации в городе Инкермане, внутригородском муниципальном образовании города Севастополя  на 2016-2018 годы»</t>
  </si>
  <si>
    <t>Муниципальная программа «Развитие культуры в городе Инкермане, внутригородском муниципальном образовании города Севастополя  на 2016-2018 годы»</t>
  </si>
  <si>
    <t>Муниципальная программа "Профилактика терроризма и экстремизма на территории города Инкермана, а таже минимизация и ликвидация последствий проявления терроризма и экстремизма на территории города Инкермана, внутригородского муниципального образования города Севастополя на 2016-2018 годы"</t>
  </si>
  <si>
    <t>Муниципальная программа «Развитие физической культуры и спорта в городе Инкермане на 2016-2018 годы»</t>
  </si>
  <si>
    <t>ИТОГО</t>
  </si>
  <si>
    <t>Приложение №3</t>
  </si>
  <si>
    <t>Глава города Инкермана                                                       Р.И.Демченко</t>
  </si>
  <si>
    <t>Обеспечение и реализация мероприятий по обустройству и ремонту тротуаров (включая твердое покрытие парков, скверов, бульваров)</t>
  </si>
  <si>
    <t>Мероприятия по обустройству и ремонту тротуаров  (включая твердое покрытие парков, скверов, бульваров)</t>
  </si>
  <si>
    <t>Обеспечение и реализация мероприятий по обустройству и ремонту тротуаров  (включая твердое покрытие парков, скверов, бульваров)</t>
  </si>
  <si>
    <t>"О внесении изменений в решение Инкерманского городского Совета от 30.12.2017г. №05/16</t>
  </si>
  <si>
    <t>к решению Инкерманского городского Совета от .12.2017г. № /</t>
  </si>
  <si>
    <r>
      <rPr>
        <b/>
        <sz val="10"/>
        <rFont val="Times New Roman"/>
        <family val="1"/>
        <charset val="204"/>
      </rPr>
      <t>Наименование</t>
    </r>
  </si>
  <si>
    <r>
      <rPr>
        <b/>
        <sz val="10"/>
        <rFont val="Times New Roman"/>
        <family val="1"/>
        <charset val="204"/>
      </rPr>
      <t>Код раздела, подраздела</t>
    </r>
  </si>
  <si>
    <r>
      <rPr>
        <b/>
        <sz val="10"/>
        <rFont val="Times New Roman"/>
        <family val="1"/>
        <charset val="204"/>
      </rPr>
      <t>Код целевой статьи</t>
    </r>
  </si>
  <si>
    <r>
      <rPr>
        <b/>
        <sz val="10"/>
        <rFont val="Times New Roman"/>
        <family val="1"/>
        <charset val="204"/>
      </rPr>
      <t>Код вида расходов</t>
    </r>
  </si>
  <si>
    <r>
      <rPr>
        <b/>
        <sz val="10"/>
        <rFont val="Times New Roman"/>
        <family val="1"/>
        <charset val="204"/>
      </rPr>
      <t>Сумма</t>
    </r>
  </si>
  <si>
    <r>
      <rPr>
        <b/>
        <sz val="10"/>
        <rFont val="Times New Roman"/>
        <family val="1"/>
        <charset val="204"/>
      </rPr>
      <t>Общегосударственные вопросы</t>
    </r>
  </si>
  <si>
    <r>
      <rPr>
        <b/>
        <sz val="10"/>
        <rFont val="Times New Roman"/>
        <family val="1"/>
        <charset val="204"/>
      </rPr>
      <t>0100</t>
    </r>
  </si>
  <si>
    <r>
      <rPr>
        <b/>
        <sz val="10"/>
        <rFont val="Times New Roman"/>
        <family val="1"/>
        <charset val="204"/>
      </rPr>
      <t>Функционирование высшего должностного лица субъекта Российской Федерации и муниципального образования</t>
    </r>
  </si>
  <si>
    <r>
      <rPr>
        <b/>
        <sz val="10"/>
        <rFont val="Times New Roman"/>
        <family val="1"/>
        <charset val="204"/>
      </rPr>
      <t>0102</t>
    </r>
  </si>
  <si>
    <r>
      <rPr>
        <b/>
        <sz val="10"/>
        <rFont val="Times New Roman"/>
        <family val="1"/>
        <charset val="204"/>
      </rPr>
      <t>Функционирование законодательных (представительных) органов государственной власти и представительных органов муниципальных образований</t>
    </r>
  </si>
  <si>
    <r>
      <rPr>
        <b/>
        <sz val="10"/>
        <rFont val="Times New Roman"/>
        <family val="1"/>
        <charset val="204"/>
      </rPr>
      <t>0103</t>
    </r>
  </si>
  <si>
    <r>
      <rPr>
        <b/>
        <sz val="10"/>
        <rFont val="Times New Roman"/>
        <family val="1"/>
        <charset val="204"/>
      </rPr>
  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  </r>
  </si>
  <si>
    <r>
      <rPr>
        <b/>
        <sz val="10"/>
        <rFont val="Times New Roman"/>
        <family val="1"/>
        <charset val="204"/>
      </rPr>
      <t>0104</t>
    </r>
  </si>
  <si>
    <r>
      <rPr>
        <b/>
        <sz val="10"/>
        <rFont val="Times New Roman"/>
        <family val="1"/>
        <charset val="204"/>
      </rPr>
      <t>Резервные фонды</t>
    </r>
  </si>
  <si>
    <r>
      <rPr>
        <b/>
        <sz val="10"/>
        <rFont val="Times New Roman"/>
        <family val="1"/>
        <charset val="204"/>
      </rPr>
      <t>0111</t>
    </r>
  </si>
  <si>
    <r>
      <rPr>
        <b/>
        <sz val="10"/>
        <rFont val="Times New Roman"/>
        <family val="1"/>
        <charset val="204"/>
      </rPr>
      <t>Культура, кинематография</t>
    </r>
  </si>
  <si>
    <r>
      <rPr>
        <b/>
        <sz val="10"/>
        <rFont val="Times New Roman"/>
        <family val="1"/>
        <charset val="204"/>
      </rPr>
      <t>0800</t>
    </r>
  </si>
  <si>
    <r>
      <rPr>
        <b/>
        <sz val="10"/>
        <rFont val="Times New Roman"/>
        <family val="1"/>
        <charset val="204"/>
      </rPr>
      <t>Физическая культура и спорт</t>
    </r>
  </si>
  <si>
    <r>
      <rPr>
        <b/>
        <sz val="10"/>
        <rFont val="Times New Roman"/>
        <family val="1"/>
        <charset val="204"/>
      </rPr>
      <t>1100</t>
    </r>
  </si>
  <si>
    <r>
      <rPr>
        <b/>
        <sz val="10"/>
        <rFont val="Times New Roman"/>
        <family val="1"/>
        <charset val="204"/>
      </rPr>
      <t>Средства массовой информации</t>
    </r>
  </si>
  <si>
    <r>
      <rPr>
        <b/>
        <sz val="10"/>
        <rFont val="Times New Roman"/>
        <family val="1"/>
        <charset val="204"/>
      </rPr>
      <t>1200</t>
    </r>
  </si>
  <si>
    <r>
      <rPr>
        <b/>
        <sz val="10"/>
        <rFont val="Times New Roman"/>
        <family val="1"/>
        <charset val="204"/>
      </rPr>
      <t>Другие вопросы в области средств массовой информации</t>
    </r>
  </si>
  <si>
    <r>
      <rPr>
        <b/>
        <sz val="10"/>
        <rFont val="Times New Roman"/>
        <family val="1"/>
        <charset val="204"/>
      </rPr>
      <t>1204</t>
    </r>
  </si>
  <si>
    <r>
      <rPr>
        <b/>
        <sz val="10"/>
        <rFont val="Times New Roman"/>
        <family val="1"/>
        <charset val="204"/>
      </rPr>
      <t>Итого расходов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</si>
</sst>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6" fillId="0" borderId="9"/>
    <xf numFmtId="0" fontId="6" fillId="0" borderId="9"/>
    <xf numFmtId="0" fontId="8" fillId="0" borderId="9"/>
  </cellStyleXfs>
  <cellXfs count="271">
    <xf numFmtId="0" fontId="0" fillId="0" borderId="0" xfId="0"/>
    <xf numFmtId="0" fontId="1" fillId="0" borderId="1" xfId="0" applyFont="1" applyBorder="1" applyAlignment="1">
      <alignment horizontal="right" vertical="top"/>
    </xf>
    <xf numFmtId="0" fontId="4" fillId="0" borderId="9" xfId="2" applyFont="1"/>
    <xf numFmtId="0" fontId="1" fillId="0" borderId="9" xfId="2" applyFont="1" applyBorder="1" applyAlignment="1">
      <alignment horizontal="right" vertical="top"/>
    </xf>
    <xf numFmtId="0" fontId="2" fillId="0" borderId="9" xfId="1" applyFont="1"/>
    <xf numFmtId="0" fontId="2" fillId="0" borderId="9" xfId="1" applyFont="1" applyAlignment="1">
      <alignment horizontal="center"/>
    </xf>
    <xf numFmtId="0" fontId="2" fillId="0" borderId="8" xfId="1" applyFont="1" applyBorder="1" applyAlignment="1">
      <alignment horizontal="center" vertical="top"/>
    </xf>
    <xf numFmtId="0" fontId="2" fillId="0" borderId="8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center" vertical="top"/>
    </xf>
    <xf numFmtId="0" fontId="7" fillId="0" borderId="8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/>
    </xf>
    <xf numFmtId="4" fontId="5" fillId="0" borderId="3" xfId="1" applyNumberFormat="1" applyFont="1" applyFill="1" applyBorder="1" applyAlignment="1">
      <alignment horizontal="center" vertical="center"/>
    </xf>
    <xf numFmtId="4" fontId="2" fillId="0" borderId="20" xfId="1" applyNumberFormat="1" applyFont="1" applyFill="1" applyBorder="1" applyAlignment="1">
      <alignment horizontal="center" vertical="center"/>
    </xf>
    <xf numFmtId="4" fontId="2" fillId="0" borderId="21" xfId="1" applyNumberFormat="1" applyFont="1" applyFill="1" applyBorder="1" applyAlignment="1">
      <alignment horizontal="center" vertical="center"/>
    </xf>
    <xf numFmtId="4" fontId="2" fillId="0" borderId="23" xfId="1" applyNumberFormat="1" applyFont="1" applyFill="1" applyBorder="1" applyAlignment="1">
      <alignment horizontal="center" vertical="center"/>
    </xf>
    <xf numFmtId="4" fontId="2" fillId="0" borderId="24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4" fontId="2" fillId="0" borderId="22" xfId="1" applyNumberFormat="1" applyFont="1" applyFill="1" applyBorder="1" applyAlignment="1">
      <alignment horizontal="center" vertical="center"/>
    </xf>
    <xf numFmtId="4" fontId="2" fillId="0" borderId="30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 wrapText="1"/>
    </xf>
    <xf numFmtId="0" fontId="2" fillId="0" borderId="23" xfId="1" applyFont="1" applyFill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 wrapText="1"/>
    </xf>
    <xf numFmtId="0" fontId="2" fillId="0" borderId="16" xfId="1" applyFont="1" applyFill="1" applyBorder="1" applyAlignment="1">
      <alignment horizontal="center" vertical="center"/>
    </xf>
    <xf numFmtId="49" fontId="2" fillId="0" borderId="16" xfId="1" applyNumberFormat="1" applyFont="1" applyFill="1" applyBorder="1" applyAlignment="1">
      <alignment horizontal="center" vertical="center"/>
    </xf>
    <xf numFmtId="49" fontId="2" fillId="0" borderId="23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center" vertical="center"/>
    </xf>
    <xf numFmtId="49" fontId="2" fillId="0" borderId="18" xfId="1" applyNumberFormat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left" vertical="center" wrapText="1"/>
    </xf>
    <xf numFmtId="49" fontId="2" fillId="0" borderId="22" xfId="1" applyNumberFormat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left" vertical="center" wrapText="1"/>
    </xf>
    <xf numFmtId="0" fontId="2" fillId="0" borderId="36" xfId="1" applyFont="1" applyFill="1" applyBorder="1" applyAlignment="1">
      <alignment horizontal="center" vertical="center"/>
    </xf>
    <xf numFmtId="49" fontId="2" fillId="0" borderId="36" xfId="1" applyNumberFormat="1" applyFont="1" applyFill="1" applyBorder="1" applyAlignment="1">
      <alignment horizontal="center" vertical="center"/>
    </xf>
    <xf numFmtId="49" fontId="2" fillId="0" borderId="30" xfId="1" applyNumberFormat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9" xfId="1" applyFont="1" applyFill="1"/>
    <xf numFmtId="0" fontId="2" fillId="0" borderId="17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4" fontId="2" fillId="0" borderId="25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center"/>
    </xf>
    <xf numFmtId="0" fontId="2" fillId="0" borderId="28" xfId="1" applyFont="1" applyFill="1" applyBorder="1" applyAlignment="1">
      <alignment horizontal="center" vertical="center"/>
    </xf>
    <xf numFmtId="49" fontId="2" fillId="0" borderId="24" xfId="1" applyNumberFormat="1" applyFont="1" applyFill="1" applyBorder="1" applyAlignment="1">
      <alignment horizontal="center" vertical="center"/>
    </xf>
    <xf numFmtId="49" fontId="2" fillId="0" borderId="25" xfId="1" applyNumberFormat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4" fontId="2" fillId="0" borderId="4" xfId="1" applyNumberFormat="1" applyFont="1" applyFill="1" applyBorder="1" applyAlignment="1">
      <alignment horizontal="center" vertical="center"/>
    </xf>
    <xf numFmtId="4" fontId="2" fillId="0" borderId="23" xfId="1" applyNumberFormat="1" applyFont="1" applyFill="1" applyBorder="1" applyAlignment="1">
      <alignment horizontal="center"/>
    </xf>
    <xf numFmtId="4" fontId="5" fillId="0" borderId="8" xfId="1" applyNumberFormat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left" vertical="center" wrapText="1"/>
    </xf>
    <xf numFmtId="0" fontId="2" fillId="0" borderId="9" xfId="1" applyFont="1" applyFill="1"/>
    <xf numFmtId="0" fontId="4" fillId="0" borderId="9" xfId="2" applyFont="1" applyFill="1" applyAlignment="1">
      <alignment vertical="center"/>
    </xf>
    <xf numFmtId="0" fontId="1" fillId="0" borderId="9" xfId="2" applyFont="1" applyFill="1" applyBorder="1" applyAlignment="1">
      <alignment horizontal="right" vertical="center"/>
    </xf>
    <xf numFmtId="0" fontId="4" fillId="0" borderId="9" xfId="2" applyFont="1" applyFill="1" applyBorder="1" applyAlignment="1">
      <alignment horizontal="right" vertical="center"/>
    </xf>
    <xf numFmtId="0" fontId="2" fillId="0" borderId="9" xfId="1" applyFont="1" applyFill="1" applyAlignment="1">
      <alignment vertical="center"/>
    </xf>
    <xf numFmtId="0" fontId="2" fillId="0" borderId="9" xfId="1" applyFont="1" applyFill="1" applyAlignment="1">
      <alignment horizontal="center"/>
    </xf>
    <xf numFmtId="0" fontId="2" fillId="0" borderId="8" xfId="1" applyFont="1" applyFill="1" applyBorder="1" applyAlignment="1">
      <alignment horizontal="center" vertical="top"/>
    </xf>
    <xf numFmtId="0" fontId="2" fillId="0" borderId="8" xfId="1" applyFont="1" applyFill="1" applyBorder="1" applyAlignment="1">
      <alignment horizontal="center" vertical="top" wrapText="1"/>
    </xf>
    <xf numFmtId="0" fontId="2" fillId="0" borderId="9" xfId="1" applyFont="1" applyFill="1" applyAlignment="1">
      <alignment vertical="top"/>
    </xf>
    <xf numFmtId="0" fontId="7" fillId="0" borderId="6" xfId="1" applyFont="1" applyFill="1" applyBorder="1" applyAlignment="1">
      <alignment horizontal="center" vertical="top"/>
    </xf>
    <xf numFmtId="0" fontId="7" fillId="0" borderId="8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/>
    </xf>
    <xf numFmtId="0" fontId="7" fillId="0" borderId="9" xfId="1" applyFont="1" applyFill="1" applyAlignment="1">
      <alignment horizontal="center" vertical="top"/>
    </xf>
    <xf numFmtId="0" fontId="5" fillId="0" borderId="6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top"/>
    </xf>
    <xf numFmtId="4" fontId="2" fillId="0" borderId="9" xfId="1" applyNumberFormat="1" applyFont="1" applyFill="1"/>
    <xf numFmtId="0" fontId="2" fillId="0" borderId="6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2" fontId="2" fillId="0" borderId="9" xfId="1" applyNumberFormat="1" applyFont="1" applyFill="1"/>
    <xf numFmtId="0" fontId="5" fillId="0" borderId="6" xfId="1" applyFont="1" applyFill="1" applyBorder="1" applyAlignment="1">
      <alignment horizontal="left" vertical="center" wrapText="1"/>
    </xf>
    <xf numFmtId="49" fontId="5" fillId="0" borderId="8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left" vertical="center"/>
    </xf>
    <xf numFmtId="164" fontId="2" fillId="0" borderId="9" xfId="1" applyNumberFormat="1" applyFont="1" applyFill="1"/>
    <xf numFmtId="0" fontId="2" fillId="0" borderId="12" xfId="1" applyFont="1" applyFill="1" applyBorder="1" applyAlignment="1">
      <alignment horizontal="left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3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 wrapText="1"/>
    </xf>
    <xf numFmtId="49" fontId="2" fillId="0" borderId="12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49" fontId="5" fillId="0" borderId="37" xfId="1" applyNumberFormat="1" applyFont="1" applyFill="1" applyBorder="1" applyAlignment="1">
      <alignment horizontal="center" vertical="center"/>
    </xf>
    <xf numFmtId="49" fontId="2" fillId="0" borderId="33" xfId="1" applyNumberFormat="1" applyFont="1" applyFill="1" applyBorder="1" applyAlignment="1">
      <alignment horizontal="center" vertical="center"/>
    </xf>
    <xf numFmtId="49" fontId="2" fillId="0" borderId="19" xfId="1" applyNumberFormat="1" applyFont="1" applyFill="1" applyBorder="1" applyAlignment="1">
      <alignment horizontal="center" vertical="center"/>
    </xf>
    <xf numFmtId="49" fontId="2" fillId="0" borderId="39" xfId="1" applyNumberFormat="1" applyFont="1" applyFill="1" applyBorder="1" applyAlignment="1">
      <alignment horizontal="center" vertical="center"/>
    </xf>
    <xf numFmtId="49" fontId="5" fillId="0" borderId="32" xfId="1" applyNumberFormat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4" fontId="5" fillId="0" borderId="8" xfId="1" applyNumberFormat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/>
    </xf>
    <xf numFmtId="49" fontId="5" fillId="0" borderId="22" xfId="1" applyNumberFormat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4" fontId="5" fillId="0" borderId="22" xfId="1" applyNumberFormat="1" applyFont="1" applyFill="1" applyBorder="1" applyAlignment="1">
      <alignment horizontal="center" vertical="center"/>
    </xf>
    <xf numFmtId="49" fontId="5" fillId="0" borderId="23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2" fillId="0" borderId="35" xfId="1" applyNumberFormat="1" applyFont="1" applyFill="1" applyBorder="1" applyAlignment="1">
      <alignment horizontal="center" vertical="center"/>
    </xf>
    <xf numFmtId="49" fontId="2" fillId="0" borderId="27" xfId="1" applyNumberFormat="1" applyFont="1" applyFill="1" applyBorder="1" applyAlignment="1">
      <alignment horizontal="center" vertical="center"/>
    </xf>
    <xf numFmtId="49" fontId="2" fillId="0" borderId="29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/>
    </xf>
    <xf numFmtId="4" fontId="5" fillId="0" borderId="13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4" fontId="2" fillId="0" borderId="13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left" vertical="center" wrapText="1"/>
    </xf>
    <xf numFmtId="0" fontId="5" fillId="0" borderId="36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center" vertical="center"/>
    </xf>
    <xf numFmtId="49" fontId="5" fillId="0" borderId="11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49" fontId="5" fillId="0" borderId="36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horizontal="center"/>
    </xf>
    <xf numFmtId="0" fontId="5" fillId="0" borderId="16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center" vertical="center"/>
    </xf>
    <xf numFmtId="49" fontId="5" fillId="0" borderId="24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/>
    </xf>
    <xf numFmtId="49" fontId="2" fillId="0" borderId="17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3" fillId="0" borderId="9" xfId="2" applyFont="1" applyAlignment="1">
      <alignment horizontal="right"/>
    </xf>
    <xf numFmtId="0" fontId="2" fillId="0" borderId="9" xfId="3" applyFont="1"/>
    <xf numFmtId="0" fontId="2" fillId="0" borderId="9" xfId="3" applyFont="1" applyAlignment="1">
      <alignment horizontal="right"/>
    </xf>
    <xf numFmtId="0" fontId="2" fillId="0" borderId="9" xfId="3" applyFont="1" applyBorder="1" applyAlignment="1">
      <alignment horizontal="right" vertical="top"/>
    </xf>
    <xf numFmtId="0" fontId="2" fillId="0" borderId="9" xfId="3" applyFont="1" applyBorder="1" applyAlignment="1">
      <alignment horizontal="left" vertical="center"/>
    </xf>
    <xf numFmtId="0" fontId="2" fillId="0" borderId="43" xfId="3" applyFont="1" applyBorder="1" applyAlignment="1">
      <alignment horizontal="center" vertical="center"/>
    </xf>
    <xf numFmtId="0" fontId="2" fillId="0" borderId="44" xfId="3" applyFont="1" applyBorder="1" applyAlignment="1">
      <alignment horizontal="left" vertical="center" indent="1"/>
    </xf>
    <xf numFmtId="0" fontId="5" fillId="0" borderId="44" xfId="3" applyFont="1" applyBorder="1" applyAlignment="1">
      <alignment horizontal="left" vertical="center" wrapText="1" indent="1"/>
    </xf>
    <xf numFmtId="0" fontId="5" fillId="0" borderId="45" xfId="3" applyFont="1" applyBorder="1" applyAlignment="1">
      <alignment horizontal="left" vertical="center"/>
    </xf>
    <xf numFmtId="0" fontId="2" fillId="0" borderId="9" xfId="3" applyFont="1" applyBorder="1" applyAlignment="1">
      <alignment horizontal="left" vertical="center" indent="1"/>
    </xf>
    <xf numFmtId="0" fontId="5" fillId="0" borderId="46" xfId="1" applyFont="1" applyBorder="1" applyAlignment="1">
      <alignment horizontal="left" vertical="center" wrapText="1"/>
    </xf>
    <xf numFmtId="49" fontId="5" fillId="0" borderId="47" xfId="3" applyNumberFormat="1" applyFont="1" applyBorder="1" applyAlignment="1">
      <alignment horizontal="center" vertical="center" wrapText="1"/>
    </xf>
    <xf numFmtId="0" fontId="5" fillId="0" borderId="47" xfId="3" applyFont="1" applyBorder="1" applyAlignment="1">
      <alignment horizontal="center" vertical="center" wrapText="1"/>
    </xf>
    <xf numFmtId="2" fontId="5" fillId="0" borderId="48" xfId="3" applyNumberFormat="1" applyFont="1" applyBorder="1" applyAlignment="1">
      <alignment horizontal="center" vertical="center"/>
    </xf>
    <xf numFmtId="0" fontId="2" fillId="0" borderId="49" xfId="1" applyFont="1" applyBorder="1" applyAlignment="1">
      <alignment horizontal="left" vertical="center" wrapText="1"/>
    </xf>
    <xf numFmtId="49" fontId="2" fillId="0" borderId="50" xfId="1" applyNumberFormat="1" applyFont="1" applyBorder="1" applyAlignment="1">
      <alignment horizontal="center" vertical="center"/>
    </xf>
    <xf numFmtId="0" fontId="2" fillId="0" borderId="50" xfId="3" applyFont="1" applyBorder="1" applyAlignment="1">
      <alignment horizontal="center" vertical="center" wrapText="1"/>
    </xf>
    <xf numFmtId="2" fontId="2" fillId="0" borderId="51" xfId="3" applyNumberFormat="1" applyFont="1" applyBorder="1" applyAlignment="1">
      <alignment horizontal="center" vertical="center"/>
    </xf>
    <xf numFmtId="0" fontId="2" fillId="0" borderId="52" xfId="1" applyFont="1" applyBorder="1" applyAlignment="1">
      <alignment horizontal="left" vertical="center" wrapText="1"/>
    </xf>
    <xf numFmtId="49" fontId="2" fillId="0" borderId="53" xfId="1" applyNumberFormat="1" applyFont="1" applyBorder="1" applyAlignment="1">
      <alignment horizontal="center" vertical="center"/>
    </xf>
    <xf numFmtId="0" fontId="2" fillId="0" borderId="53" xfId="3" applyFont="1" applyBorder="1" applyAlignment="1">
      <alignment horizontal="center" vertical="center" wrapText="1"/>
    </xf>
    <xf numFmtId="2" fontId="2" fillId="0" borderId="54" xfId="3" applyNumberFormat="1" applyFont="1" applyBorder="1" applyAlignment="1">
      <alignment horizontal="center" vertical="center"/>
    </xf>
    <xf numFmtId="0" fontId="5" fillId="0" borderId="46" xfId="1" applyFont="1" applyFill="1" applyBorder="1" applyAlignment="1">
      <alignment horizontal="left" vertical="center" wrapText="1"/>
    </xf>
    <xf numFmtId="49" fontId="5" fillId="0" borderId="47" xfId="1" applyNumberFormat="1" applyFont="1" applyBorder="1" applyAlignment="1">
      <alignment horizontal="center" vertical="center"/>
    </xf>
    <xf numFmtId="0" fontId="2" fillId="0" borderId="49" xfId="1" applyFont="1" applyFill="1" applyBorder="1" applyAlignment="1">
      <alignment horizontal="left" vertical="center" wrapText="1"/>
    </xf>
    <xf numFmtId="49" fontId="2" fillId="0" borderId="50" xfId="1" applyNumberFormat="1" applyFont="1" applyFill="1" applyBorder="1" applyAlignment="1">
      <alignment horizontal="center" vertical="center"/>
    </xf>
    <xf numFmtId="49" fontId="5" fillId="0" borderId="50" xfId="1" applyNumberFormat="1" applyFont="1" applyFill="1" applyBorder="1" applyAlignment="1">
      <alignment horizontal="center" vertical="center"/>
    </xf>
    <xf numFmtId="0" fontId="5" fillId="0" borderId="55" xfId="3" applyFont="1" applyBorder="1" applyAlignment="1">
      <alignment horizontal="center" vertical="center" wrapText="1"/>
    </xf>
    <xf numFmtId="2" fontId="5" fillId="0" borderId="51" xfId="3" applyNumberFormat="1" applyFont="1" applyBorder="1" applyAlignment="1">
      <alignment horizontal="center" vertical="center"/>
    </xf>
    <xf numFmtId="0" fontId="2" fillId="0" borderId="55" xfId="3" applyFont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49" fontId="2" fillId="0" borderId="56" xfId="1" applyNumberFormat="1" applyFont="1" applyFill="1" applyBorder="1" applyAlignment="1">
      <alignment horizontal="center" vertical="center"/>
    </xf>
    <xf numFmtId="0" fontId="2" fillId="0" borderId="57" xfId="3" applyFont="1" applyBorder="1" applyAlignment="1">
      <alignment horizontal="center" vertical="center" wrapText="1"/>
    </xf>
    <xf numFmtId="2" fontId="2" fillId="0" borderId="58" xfId="3" applyNumberFormat="1" applyFont="1" applyBorder="1" applyAlignment="1">
      <alignment horizontal="center" vertical="center"/>
    </xf>
    <xf numFmtId="0" fontId="5" fillId="0" borderId="41" xfId="3" applyFont="1" applyBorder="1" applyAlignment="1">
      <alignment horizontal="left" vertical="center" wrapText="1"/>
    </xf>
    <xf numFmtId="0" fontId="5" fillId="0" borderId="40" xfId="3" applyFont="1" applyBorder="1" applyAlignment="1">
      <alignment horizontal="center" vertical="center" wrapText="1"/>
    </xf>
    <xf numFmtId="2" fontId="5" fillId="0" borderId="59" xfId="3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56" xfId="3" applyFont="1" applyBorder="1" applyAlignment="1">
      <alignment horizontal="center" vertical="center" wrapText="1"/>
    </xf>
    <xf numFmtId="0" fontId="5" fillId="0" borderId="46" xfId="3" applyFont="1" applyBorder="1" applyAlignment="1">
      <alignment horizontal="left" vertical="top" wrapText="1"/>
    </xf>
    <xf numFmtId="0" fontId="5" fillId="0" borderId="49" xfId="1" applyFont="1" applyBorder="1" applyAlignment="1">
      <alignment horizontal="left" vertical="center" wrapText="1"/>
    </xf>
    <xf numFmtId="0" fontId="5" fillId="0" borderId="50" xfId="3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5" fillId="0" borderId="46" xfId="3" applyFont="1" applyBorder="1" applyAlignment="1">
      <alignment horizontal="left" vertical="center" wrapText="1"/>
    </xf>
    <xf numFmtId="0" fontId="2" fillId="0" borderId="41" xfId="1" applyFont="1" applyBorder="1" applyAlignment="1">
      <alignment horizontal="left" vertical="center" wrapText="1"/>
    </xf>
    <xf numFmtId="0" fontId="2" fillId="0" borderId="40" xfId="1" applyFont="1" applyBorder="1" applyAlignment="1">
      <alignment horizontal="center" vertical="center"/>
    </xf>
    <xf numFmtId="0" fontId="2" fillId="0" borderId="40" xfId="3" applyFont="1" applyBorder="1" applyAlignment="1">
      <alignment horizontal="center" vertical="center" wrapText="1"/>
    </xf>
    <xf numFmtId="2" fontId="2" fillId="0" borderId="59" xfId="3" applyNumberFormat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5" fillId="0" borderId="47" xfId="3" applyFont="1" applyBorder="1" applyAlignment="1">
      <alignment horizontal="center" vertical="center"/>
    </xf>
    <xf numFmtId="0" fontId="2" fillId="0" borderId="50" xfId="3" applyFont="1" applyBorder="1" applyAlignment="1">
      <alignment horizontal="center" vertical="center"/>
    </xf>
    <xf numFmtId="0" fontId="2" fillId="0" borderId="56" xfId="3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4" fontId="5" fillId="0" borderId="48" xfId="1" applyNumberFormat="1" applyFont="1" applyBorder="1" applyAlignment="1">
      <alignment horizontal="center" vertical="center"/>
    </xf>
    <xf numFmtId="4" fontId="2" fillId="0" borderId="51" xfId="1" applyNumberFormat="1" applyFont="1" applyFill="1" applyBorder="1" applyAlignment="1">
      <alignment horizontal="center" vertical="center"/>
    </xf>
    <xf numFmtId="4" fontId="2" fillId="0" borderId="58" xfId="1" applyNumberFormat="1" applyFont="1" applyFill="1" applyBorder="1" applyAlignment="1">
      <alignment horizontal="center" vertical="center"/>
    </xf>
    <xf numFmtId="4" fontId="5" fillId="0" borderId="48" xfId="1" applyNumberFormat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4" fontId="2" fillId="0" borderId="58" xfId="1" applyNumberFormat="1" applyFont="1" applyBorder="1" applyAlignment="1">
      <alignment horizontal="center" vertical="center"/>
    </xf>
    <xf numFmtId="0" fontId="5" fillId="0" borderId="47" xfId="3" applyFont="1" applyBorder="1" applyAlignment="1">
      <alignment horizontal="center"/>
    </xf>
    <xf numFmtId="0" fontId="2" fillId="0" borderId="50" xfId="3" applyFont="1" applyBorder="1" applyAlignment="1">
      <alignment horizontal="center"/>
    </xf>
    <xf numFmtId="4" fontId="2" fillId="0" borderId="51" xfId="1" applyNumberFormat="1" applyFont="1" applyBorder="1" applyAlignment="1">
      <alignment horizontal="center" vertical="center"/>
    </xf>
    <xf numFmtId="0" fontId="2" fillId="0" borderId="49" xfId="1" applyFont="1" applyBorder="1" applyAlignment="1">
      <alignment horizontal="left" vertical="center"/>
    </xf>
    <xf numFmtId="0" fontId="2" fillId="0" borderId="56" xfId="3" applyFont="1" applyBorder="1" applyAlignment="1">
      <alignment horizontal="center"/>
    </xf>
    <xf numFmtId="0" fontId="2" fillId="0" borderId="9" xfId="3" applyFont="1" applyBorder="1"/>
    <xf numFmtId="0" fontId="5" fillId="0" borderId="9" xfId="3" applyFont="1"/>
    <xf numFmtId="0" fontId="5" fillId="0" borderId="43" xfId="3" applyFont="1" applyBorder="1" applyAlignment="1">
      <alignment horizontal="center"/>
    </xf>
    <xf numFmtId="0" fontId="5" fillId="0" borderId="44" xfId="3" applyFont="1" applyBorder="1"/>
    <xf numFmtId="0" fontId="5" fillId="0" borderId="44" xfId="3" applyFont="1" applyBorder="1" applyAlignment="1">
      <alignment horizontal="center"/>
    </xf>
    <xf numFmtId="4" fontId="5" fillId="0" borderId="45" xfId="3" applyNumberFormat="1" applyFont="1" applyBorder="1" applyAlignment="1">
      <alignment horizontal="center"/>
    </xf>
    <xf numFmtId="4" fontId="5" fillId="0" borderId="9" xfId="3" applyNumberFormat="1" applyFont="1"/>
    <xf numFmtId="0" fontId="2" fillId="0" borderId="9" xfId="3" applyFont="1" applyAlignment="1">
      <alignment horizontal="center"/>
    </xf>
    <xf numFmtId="0" fontId="2" fillId="0" borderId="14" xfId="1" applyFont="1" applyFill="1" applyBorder="1" applyAlignment="1">
      <alignment horizontal="left" vertical="top"/>
    </xf>
    <xf numFmtId="0" fontId="2" fillId="0" borderId="34" xfId="1" applyFont="1" applyFill="1" applyBorder="1" applyAlignment="1">
      <alignment horizontal="left" vertical="top"/>
    </xf>
    <xf numFmtId="0" fontId="10" fillId="0" borderId="9" xfId="1" applyFont="1"/>
    <xf numFmtId="0" fontId="4" fillId="0" borderId="9" xfId="1" applyFont="1" applyBorder="1" applyAlignment="1">
      <alignment vertical="top"/>
    </xf>
    <xf numFmtId="0" fontId="4" fillId="0" borderId="9" xfId="1" applyFont="1" applyAlignment="1">
      <alignment horizontal="center"/>
    </xf>
    <xf numFmtId="0" fontId="2" fillId="0" borderId="9" xfId="1" applyFont="1" applyBorder="1" applyAlignment="1">
      <alignment vertical="top"/>
    </xf>
    <xf numFmtId="0" fontId="4" fillId="0" borderId="9" xfId="1" applyFont="1"/>
    <xf numFmtId="0" fontId="5" fillId="0" borderId="15" xfId="1" applyFont="1" applyFill="1" applyBorder="1" applyAlignment="1">
      <alignment horizontal="left" vertical="center" wrapText="1"/>
    </xf>
    <xf numFmtId="49" fontId="5" fillId="0" borderId="15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49" fontId="2" fillId="0" borderId="15" xfId="1" applyNumberFormat="1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0" fontId="5" fillId="0" borderId="9" xfId="1" applyFont="1" applyFill="1" applyAlignment="1">
      <alignment horizontal="center"/>
    </xf>
    <xf numFmtId="0" fontId="2" fillId="0" borderId="9" xfId="1" applyFont="1" applyFill="1" applyBorder="1" applyAlignment="1">
      <alignment horizontal="right" vertical="top"/>
    </xf>
    <xf numFmtId="0" fontId="2" fillId="0" borderId="9" xfId="1" applyFont="1" applyFill="1" applyAlignment="1">
      <alignment horizontal="right"/>
    </xf>
    <xf numFmtId="0" fontId="2" fillId="0" borderId="9" xfId="1" applyFont="1" applyFill="1" applyAlignment="1"/>
    <xf numFmtId="0" fontId="5" fillId="0" borderId="9" xfId="1" applyFont="1" applyFill="1" applyBorder="1" applyAlignment="1">
      <alignment horizontal="center" vertical="top" wrapText="1"/>
    </xf>
    <xf numFmtId="0" fontId="2" fillId="0" borderId="9" xfId="1" applyFont="1" applyFill="1" applyAlignment="1">
      <alignment horizontal="center" wrapText="1"/>
    </xf>
    <xf numFmtId="0" fontId="2" fillId="0" borderId="14" xfId="1" applyFont="1" applyFill="1" applyBorder="1" applyAlignment="1">
      <alignment horizontal="left" vertical="top"/>
    </xf>
    <xf numFmtId="0" fontId="2" fillId="0" borderId="34" xfId="1" applyFont="1" applyFill="1" applyBorder="1" applyAlignment="1">
      <alignment horizontal="left" vertical="top"/>
    </xf>
    <xf numFmtId="0" fontId="2" fillId="0" borderId="42" xfId="1" applyFont="1" applyFill="1" applyBorder="1" applyAlignment="1">
      <alignment horizontal="left" vertical="top"/>
    </xf>
    <xf numFmtId="0" fontId="3" fillId="0" borderId="9" xfId="2" applyFont="1" applyAlignment="1">
      <alignment horizontal="right"/>
    </xf>
    <xf numFmtId="0" fontId="2" fillId="0" borderId="9" xfId="1" applyFont="1" applyBorder="1" applyAlignment="1">
      <alignment horizontal="right" vertical="top"/>
    </xf>
    <xf numFmtId="0" fontId="5" fillId="0" borderId="9" xfId="1" applyFont="1" applyAlignment="1">
      <alignment horizontal="center"/>
    </xf>
    <xf numFmtId="0" fontId="4" fillId="0" borderId="9" xfId="1" applyFont="1" applyBorder="1" applyAlignment="1">
      <alignment horizontal="right" vertical="top"/>
    </xf>
    <xf numFmtId="0" fontId="9" fillId="0" borderId="31" xfId="1" applyFont="1" applyBorder="1" applyAlignment="1">
      <alignment horizontal="right" vertical="top"/>
    </xf>
    <xf numFmtId="0" fontId="5" fillId="0" borderId="9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/>
    </xf>
    <xf numFmtId="0" fontId="4" fillId="0" borderId="9" xfId="1" applyFont="1" applyAlignment="1">
      <alignment horizontal="center"/>
    </xf>
    <xf numFmtId="0" fontId="2" fillId="0" borderId="9" xfId="3" applyFont="1" applyBorder="1" applyAlignment="1">
      <alignment horizontal="center" vertical="top"/>
    </xf>
    <xf numFmtId="0" fontId="5" fillId="0" borderId="9" xfId="3" applyFont="1" applyBorder="1" applyAlignment="1">
      <alignment horizontal="center" vertical="top"/>
    </xf>
    <xf numFmtId="0" fontId="5" fillId="0" borderId="9" xfId="3" applyFont="1" applyAlignment="1">
      <alignment horizontal="center"/>
    </xf>
    <xf numFmtId="0" fontId="2" fillId="0" borderId="9" xfId="3" applyFont="1" applyBorder="1" applyAlignment="1">
      <alignment horizontal="right" vertical="top"/>
    </xf>
    <xf numFmtId="0" fontId="4" fillId="0" borderId="9" xfId="3" applyFont="1" applyAlignment="1">
      <alignment horizontal="right"/>
    </xf>
    <xf numFmtId="0" fontId="5" fillId="0" borderId="9" xfId="3" applyFont="1" applyBorder="1" applyAlignment="1">
      <alignment horizontal="center" vertical="top" wrapText="1"/>
    </xf>
    <xf numFmtId="0" fontId="5" fillId="0" borderId="60" xfId="1" applyFont="1" applyBorder="1" applyAlignment="1">
      <alignment horizontal="left" vertical="center" wrapText="1"/>
    </xf>
    <xf numFmtId="0" fontId="5" fillId="0" borderId="61" xfId="1" applyFont="1" applyBorder="1" applyAlignment="1">
      <alignment horizontal="left" vertical="center" wrapText="1"/>
    </xf>
    <xf numFmtId="0" fontId="5" fillId="0" borderId="62" xfId="1" applyFont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3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4;&#1057;&#1057;&#1048;&#1071;/&#1056;&#1077;&#1096;&#1077;&#1085;&#1080;&#1103;%202%20&#1089;&#1086;&#1079;&#1099;&#1074;/&#1041;&#1102;&#1076;&#1078;&#1077;&#1090;%202017/&#1088;&#1077;&#1096;&#1077;&#1085;&#1080;&#1077;%20&#1086;%20&#1073;&#1102;&#1076;&#1078;&#1077;&#1090;&#1077;%20&#1080;&#1079;&#1084;&#1077;&#1085;&#1077;&#1085;&#1080;&#1103;%2024.03.2017/&#1087;&#1088;&#1080;&#1083;&#1086;&#1078;&#1077;&#1085;&#1080;&#1103;%20&#1082;%20&#1073;&#1102;&#1076;&#1078;&#1077;&#1090;&#1091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(2)"/>
      <sheetName val="Приложение 2"/>
      <sheetName val="Приложение 3 (2)"/>
      <sheetName val="Приложение 4 (2)"/>
      <sheetName val="Приложение 5"/>
      <sheetName val="Приложение 1 (3)"/>
      <sheetName val="Приложение 3 (3)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к решению Инкерманского городского Совета отг. № </v>
          </cell>
        </row>
        <row r="5">
          <cell r="A5" t="str">
            <v>"О бюджете города Инкермана на 2017год"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topLeftCell="A19" workbookViewId="0">
      <selection activeCell="H23" sqref="H23"/>
    </sheetView>
  </sheetViews>
  <sheetFormatPr defaultRowHeight="15" x14ac:dyDescent="0.25"/>
  <cols>
    <col min="1" max="1" width="69.7109375" style="54" customWidth="1"/>
    <col min="2" max="2" width="9.140625" style="59"/>
    <col min="3" max="3" width="9.140625" style="54"/>
    <col min="4" max="4" width="13.140625" style="54" customWidth="1"/>
    <col min="5" max="5" width="11" style="59" customWidth="1"/>
    <col min="6" max="6" width="23.140625" style="59" customWidth="1"/>
    <col min="7" max="7" width="19.5703125" style="54" customWidth="1"/>
    <col min="8" max="8" width="13" style="54" customWidth="1"/>
    <col min="9" max="9" width="11" style="54" customWidth="1"/>
    <col min="10" max="10" width="13.7109375" style="54" customWidth="1"/>
    <col min="11" max="16384" width="9.140625" style="54"/>
  </cols>
  <sheetData>
    <row r="1" spans="1:10" x14ac:dyDescent="0.25">
      <c r="A1" s="245" t="s">
        <v>152</v>
      </c>
      <c r="B1" s="246"/>
      <c r="C1" s="246"/>
      <c r="D1" s="247"/>
      <c r="E1" s="247"/>
      <c r="F1" s="247"/>
    </row>
    <row r="3" spans="1:10" s="58" customFormat="1" x14ac:dyDescent="0.2">
      <c r="A3" s="2"/>
      <c r="B3" s="2"/>
      <c r="C3" s="3"/>
      <c r="D3" s="2"/>
      <c r="E3" s="2"/>
      <c r="F3" s="3" t="s">
        <v>176</v>
      </c>
    </row>
    <row r="4" spans="1:10" s="58" customFormat="1" x14ac:dyDescent="0.2">
      <c r="A4" s="2"/>
      <c r="B4" s="155"/>
      <c r="C4" s="1"/>
      <c r="D4" s="2"/>
      <c r="E4" s="155"/>
      <c r="F4" s="1" t="s">
        <v>175</v>
      </c>
    </row>
    <row r="5" spans="1:10" s="58" customFormat="1" x14ac:dyDescent="0.2">
      <c r="A5" s="253"/>
      <c r="B5" s="253"/>
      <c r="C5" s="253"/>
      <c r="D5" s="253" t="s">
        <v>137</v>
      </c>
      <c r="E5" s="253"/>
      <c r="F5" s="253"/>
    </row>
    <row r="6" spans="1:10" s="58" customFormat="1" x14ac:dyDescent="0.2">
      <c r="A6" s="55"/>
      <c r="B6" s="56"/>
      <c r="C6" s="55"/>
      <c r="D6" s="56"/>
      <c r="E6" s="55"/>
      <c r="F6" s="57"/>
    </row>
    <row r="8" spans="1:10" x14ac:dyDescent="0.25">
      <c r="A8" s="248" t="s">
        <v>100</v>
      </c>
      <c r="B8" s="249"/>
      <c r="C8" s="249"/>
      <c r="D8" s="249"/>
      <c r="E8" s="249"/>
      <c r="F8" s="249"/>
    </row>
    <row r="9" spans="1:10" ht="15.75" thickBot="1" x14ac:dyDescent="0.3"/>
    <row r="10" spans="1:10" s="62" customFormat="1" ht="57.75" thickBot="1" x14ac:dyDescent="0.25">
      <c r="A10" s="60" t="s">
        <v>1</v>
      </c>
      <c r="B10" s="61" t="s">
        <v>2</v>
      </c>
      <c r="C10" s="61" t="s">
        <v>3</v>
      </c>
      <c r="D10" s="61" t="s">
        <v>4</v>
      </c>
      <c r="E10" s="61" t="s">
        <v>5</v>
      </c>
      <c r="F10" s="60" t="s">
        <v>6</v>
      </c>
    </row>
    <row r="11" spans="1:10" s="66" customFormat="1" ht="12.75" thickBot="1" x14ac:dyDescent="0.25">
      <c r="A11" s="63">
        <v>1</v>
      </c>
      <c r="B11" s="64">
        <v>2</v>
      </c>
      <c r="C11" s="64">
        <v>3</v>
      </c>
      <c r="D11" s="64">
        <v>4</v>
      </c>
      <c r="E11" s="64">
        <v>5</v>
      </c>
      <c r="F11" s="65">
        <v>6</v>
      </c>
    </row>
    <row r="12" spans="1:10" ht="42.75" customHeight="1" thickBot="1" x14ac:dyDescent="0.3">
      <c r="A12" s="67" t="s">
        <v>0</v>
      </c>
      <c r="B12" s="68">
        <v>940</v>
      </c>
      <c r="C12" s="69"/>
      <c r="D12" s="69"/>
      <c r="E12" s="60"/>
      <c r="F12" s="52">
        <f>F14+F59+F116+F127+F133+F110+F65+F40</f>
        <v>28963.1</v>
      </c>
      <c r="G12" s="70"/>
    </row>
    <row r="13" spans="1:10" ht="15.75" thickBot="1" x14ac:dyDescent="0.3">
      <c r="A13" s="71" t="s">
        <v>7</v>
      </c>
      <c r="B13" s="68">
        <v>940</v>
      </c>
      <c r="C13" s="72" t="s">
        <v>8</v>
      </c>
      <c r="D13" s="72"/>
      <c r="E13" s="72"/>
      <c r="F13" s="52">
        <f>F40+F14</f>
        <v>11000.6</v>
      </c>
      <c r="G13" s="73"/>
      <c r="J13" s="73"/>
    </row>
    <row r="14" spans="1:10" ht="21" customHeight="1" thickBot="1" x14ac:dyDescent="0.3">
      <c r="A14" s="74" t="s">
        <v>79</v>
      </c>
      <c r="B14" s="68">
        <v>940</v>
      </c>
      <c r="C14" s="75" t="s">
        <v>80</v>
      </c>
      <c r="D14" s="75"/>
      <c r="E14" s="72"/>
      <c r="F14" s="52">
        <f>F15+F20+F31+F50</f>
        <v>9266</v>
      </c>
    </row>
    <row r="15" spans="1:10" ht="39.75" customHeight="1" thickBot="1" x14ac:dyDescent="0.3">
      <c r="A15" s="76" t="s">
        <v>9</v>
      </c>
      <c r="B15" s="77">
        <v>940</v>
      </c>
      <c r="C15" s="78" t="s">
        <v>10</v>
      </c>
      <c r="D15" s="78"/>
      <c r="E15" s="78"/>
      <c r="F15" s="12">
        <f>F16</f>
        <v>1179.3000000000002</v>
      </c>
    </row>
    <row r="16" spans="1:10" ht="31.5" customHeight="1" x14ac:dyDescent="0.25">
      <c r="A16" s="32" t="s">
        <v>81</v>
      </c>
      <c r="B16" s="79">
        <v>940</v>
      </c>
      <c r="C16" s="79" t="s">
        <v>26</v>
      </c>
      <c r="D16" s="80" t="s">
        <v>27</v>
      </c>
      <c r="E16" s="79"/>
      <c r="F16" s="19">
        <f>F17</f>
        <v>1179.3000000000002</v>
      </c>
    </row>
    <row r="17" spans="1:9" ht="30" x14ac:dyDescent="0.25">
      <c r="A17" s="23" t="s">
        <v>28</v>
      </c>
      <c r="B17" s="81">
        <v>940</v>
      </c>
      <c r="C17" s="81" t="s">
        <v>26</v>
      </c>
      <c r="D17" s="31" t="s">
        <v>29</v>
      </c>
      <c r="E17" s="81"/>
      <c r="F17" s="15">
        <f>F18</f>
        <v>1179.3000000000002</v>
      </c>
    </row>
    <row r="18" spans="1:9" ht="50.25" customHeight="1" x14ac:dyDescent="0.25">
      <c r="A18" s="82" t="s">
        <v>30</v>
      </c>
      <c r="B18" s="83">
        <v>940</v>
      </c>
      <c r="C18" s="83" t="s">
        <v>26</v>
      </c>
      <c r="D18" s="46" t="s">
        <v>29</v>
      </c>
      <c r="E18" s="83" t="s">
        <v>31</v>
      </c>
      <c r="F18" s="16">
        <f>F19</f>
        <v>1179.3000000000002</v>
      </c>
    </row>
    <row r="19" spans="1:9" ht="15.75" thickBot="1" x14ac:dyDescent="0.3">
      <c r="A19" s="40" t="s">
        <v>82</v>
      </c>
      <c r="B19" s="84">
        <v>940</v>
      </c>
      <c r="C19" s="84" t="s">
        <v>26</v>
      </c>
      <c r="D19" s="42" t="s">
        <v>29</v>
      </c>
      <c r="E19" s="84" t="s">
        <v>32</v>
      </c>
      <c r="F19" s="43">
        <f>1211.9-32.6</f>
        <v>1179.3000000000002</v>
      </c>
    </row>
    <row r="20" spans="1:9" ht="43.5" thickBot="1" x14ac:dyDescent="0.3">
      <c r="A20" s="76" t="s">
        <v>23</v>
      </c>
      <c r="B20" s="77">
        <v>940</v>
      </c>
      <c r="C20" s="78" t="s">
        <v>24</v>
      </c>
      <c r="D20" s="78"/>
      <c r="E20" s="78"/>
      <c r="F20" s="12">
        <f>F21</f>
        <v>2199.6999999999998</v>
      </c>
    </row>
    <row r="21" spans="1:9" x14ac:dyDescent="0.25">
      <c r="A21" s="85" t="s">
        <v>64</v>
      </c>
      <c r="B21" s="79">
        <v>940</v>
      </c>
      <c r="C21" s="79" t="s">
        <v>60</v>
      </c>
      <c r="D21" s="80" t="s">
        <v>61</v>
      </c>
      <c r="E21" s="79"/>
      <c r="F21" s="19">
        <f>F22</f>
        <v>2199.6999999999998</v>
      </c>
    </row>
    <row r="22" spans="1:9" ht="30" x14ac:dyDescent="0.25">
      <c r="A22" s="23" t="s">
        <v>83</v>
      </c>
      <c r="B22" s="81">
        <v>940</v>
      </c>
      <c r="C22" s="81" t="s">
        <v>60</v>
      </c>
      <c r="D22" s="31" t="s">
        <v>73</v>
      </c>
      <c r="E22" s="81"/>
      <c r="F22" s="15">
        <f>F23+F25+F27</f>
        <v>2199.6999999999998</v>
      </c>
    </row>
    <row r="23" spans="1:9" ht="60" x14ac:dyDescent="0.25">
      <c r="A23" s="23" t="s">
        <v>30</v>
      </c>
      <c r="B23" s="81">
        <v>940</v>
      </c>
      <c r="C23" s="81" t="s">
        <v>60</v>
      </c>
      <c r="D23" s="31" t="s">
        <v>73</v>
      </c>
      <c r="E23" s="81" t="s">
        <v>31</v>
      </c>
      <c r="F23" s="15">
        <f>F24</f>
        <v>1610.4</v>
      </c>
    </row>
    <row r="24" spans="1:9" x14ac:dyDescent="0.25">
      <c r="A24" s="28" t="s">
        <v>82</v>
      </c>
      <c r="B24" s="81">
        <v>940</v>
      </c>
      <c r="C24" s="81" t="s">
        <v>60</v>
      </c>
      <c r="D24" s="31" t="s">
        <v>73</v>
      </c>
      <c r="E24" s="81" t="s">
        <v>32</v>
      </c>
      <c r="F24" s="15">
        <v>1610.4</v>
      </c>
    </row>
    <row r="25" spans="1:9" x14ac:dyDescent="0.25">
      <c r="A25" s="28" t="s">
        <v>34</v>
      </c>
      <c r="B25" s="81">
        <v>940</v>
      </c>
      <c r="C25" s="81" t="s">
        <v>60</v>
      </c>
      <c r="D25" s="31" t="s">
        <v>73</v>
      </c>
      <c r="E25" s="81" t="s">
        <v>35</v>
      </c>
      <c r="F25" s="15">
        <f>F26</f>
        <v>587.29999999999995</v>
      </c>
      <c r="G25" s="86"/>
      <c r="I25" s="86"/>
    </row>
    <row r="26" spans="1:9" x14ac:dyDescent="0.25">
      <c r="A26" s="45" t="s">
        <v>43</v>
      </c>
      <c r="B26" s="83">
        <v>940</v>
      </c>
      <c r="C26" s="83" t="s">
        <v>60</v>
      </c>
      <c r="D26" s="46" t="s">
        <v>73</v>
      </c>
      <c r="E26" s="83" t="s">
        <v>37</v>
      </c>
      <c r="F26" s="16">
        <v>587.29999999999995</v>
      </c>
    </row>
    <row r="27" spans="1:9" x14ac:dyDescent="0.25">
      <c r="A27" s="28" t="s">
        <v>41</v>
      </c>
      <c r="B27" s="81">
        <v>940</v>
      </c>
      <c r="C27" s="81" t="s">
        <v>60</v>
      </c>
      <c r="D27" s="31" t="s">
        <v>73</v>
      </c>
      <c r="E27" s="81">
        <v>800</v>
      </c>
      <c r="F27" s="16">
        <f>F28</f>
        <v>2</v>
      </c>
    </row>
    <row r="28" spans="1:9" ht="15.75" thickBot="1" x14ac:dyDescent="0.3">
      <c r="A28" s="87" t="s">
        <v>87</v>
      </c>
      <c r="B28" s="84">
        <v>940</v>
      </c>
      <c r="C28" s="84" t="s">
        <v>60</v>
      </c>
      <c r="D28" s="88" t="s">
        <v>73</v>
      </c>
      <c r="E28" s="89">
        <v>850</v>
      </c>
      <c r="F28" s="43">
        <v>2</v>
      </c>
    </row>
    <row r="29" spans="1:9" ht="43.5" thickBot="1" x14ac:dyDescent="0.3">
      <c r="A29" s="90" t="s">
        <v>11</v>
      </c>
      <c r="B29" s="72">
        <v>940</v>
      </c>
      <c r="C29" s="72" t="s">
        <v>12</v>
      </c>
      <c r="D29" s="72"/>
      <c r="E29" s="72"/>
      <c r="F29" s="52">
        <f>F30+F39</f>
        <v>7606.6</v>
      </c>
    </row>
    <row r="30" spans="1:9" ht="30" x14ac:dyDescent="0.25">
      <c r="A30" s="34" t="s">
        <v>62</v>
      </c>
      <c r="B30" s="91">
        <v>940</v>
      </c>
      <c r="C30" s="92" t="s">
        <v>33</v>
      </c>
      <c r="D30" s="93" t="s">
        <v>38</v>
      </c>
      <c r="E30" s="94"/>
      <c r="F30" s="50">
        <f>F31</f>
        <v>5872</v>
      </c>
    </row>
    <row r="31" spans="1:9" ht="30" x14ac:dyDescent="0.25">
      <c r="A31" s="23" t="s">
        <v>63</v>
      </c>
      <c r="B31" s="81">
        <v>940</v>
      </c>
      <c r="C31" s="24" t="s">
        <v>33</v>
      </c>
      <c r="D31" s="81" t="s">
        <v>74</v>
      </c>
      <c r="E31" s="31"/>
      <c r="F31" s="15">
        <f>F32+F34+F36</f>
        <v>5872</v>
      </c>
    </row>
    <row r="32" spans="1:9" ht="48.75" customHeight="1" x14ac:dyDescent="0.25">
      <c r="A32" s="23" t="s">
        <v>30</v>
      </c>
      <c r="B32" s="81">
        <v>940</v>
      </c>
      <c r="C32" s="24" t="s">
        <v>33</v>
      </c>
      <c r="D32" s="81" t="s">
        <v>74</v>
      </c>
      <c r="E32" s="31" t="s">
        <v>31</v>
      </c>
      <c r="F32" s="15">
        <f>F33</f>
        <v>5617</v>
      </c>
    </row>
    <row r="33" spans="1:9" x14ac:dyDescent="0.25">
      <c r="A33" s="28" t="s">
        <v>82</v>
      </c>
      <c r="B33" s="81">
        <v>940</v>
      </c>
      <c r="C33" s="24" t="s">
        <v>33</v>
      </c>
      <c r="D33" s="81" t="s">
        <v>74</v>
      </c>
      <c r="E33" s="31" t="s">
        <v>32</v>
      </c>
      <c r="F33" s="15">
        <f>5584.4+32.6</f>
        <v>5617</v>
      </c>
    </row>
    <row r="34" spans="1:9" x14ac:dyDescent="0.25">
      <c r="A34" s="28" t="s">
        <v>34</v>
      </c>
      <c r="B34" s="81">
        <v>940</v>
      </c>
      <c r="C34" s="24" t="s">
        <v>33</v>
      </c>
      <c r="D34" s="81" t="s">
        <v>74</v>
      </c>
      <c r="E34" s="31" t="s">
        <v>35</v>
      </c>
      <c r="F34" s="15">
        <f>F35</f>
        <v>244.7</v>
      </c>
      <c r="G34" s="70"/>
    </row>
    <row r="35" spans="1:9" x14ac:dyDescent="0.25">
      <c r="A35" s="45" t="s">
        <v>36</v>
      </c>
      <c r="B35" s="83">
        <v>940</v>
      </c>
      <c r="C35" s="29" t="s">
        <v>33</v>
      </c>
      <c r="D35" s="83" t="s">
        <v>74</v>
      </c>
      <c r="E35" s="46" t="s">
        <v>37</v>
      </c>
      <c r="F35" s="16">
        <f>246.7-2</f>
        <v>244.7</v>
      </c>
    </row>
    <row r="36" spans="1:9" x14ac:dyDescent="0.25">
      <c r="A36" s="28" t="s">
        <v>41</v>
      </c>
      <c r="B36" s="81">
        <v>940</v>
      </c>
      <c r="C36" s="24" t="s">
        <v>33</v>
      </c>
      <c r="D36" s="81" t="s">
        <v>74</v>
      </c>
      <c r="E36" s="31">
        <v>800</v>
      </c>
      <c r="F36" s="15">
        <f>F38+F37</f>
        <v>10.3</v>
      </c>
    </row>
    <row r="37" spans="1:9" x14ac:dyDescent="0.25">
      <c r="A37" s="28" t="s">
        <v>88</v>
      </c>
      <c r="B37" s="81">
        <v>940</v>
      </c>
      <c r="C37" s="24" t="s">
        <v>33</v>
      </c>
      <c r="D37" s="81" t="s">
        <v>74</v>
      </c>
      <c r="E37" s="31">
        <v>830</v>
      </c>
      <c r="F37" s="15">
        <f>3+2</f>
        <v>5</v>
      </c>
    </row>
    <row r="38" spans="1:9" ht="15.75" thickBot="1" x14ac:dyDescent="0.3">
      <c r="A38" s="87" t="s">
        <v>87</v>
      </c>
      <c r="B38" s="89">
        <v>940</v>
      </c>
      <c r="C38" s="95" t="s">
        <v>33</v>
      </c>
      <c r="D38" s="89" t="s">
        <v>74</v>
      </c>
      <c r="E38" s="89">
        <v>850</v>
      </c>
      <c r="F38" s="17">
        <v>5.3</v>
      </c>
    </row>
    <row r="39" spans="1:9" ht="45.75" thickBot="1" x14ac:dyDescent="0.3">
      <c r="A39" s="32" t="s">
        <v>118</v>
      </c>
      <c r="B39" s="115">
        <v>940</v>
      </c>
      <c r="C39" s="116" t="s">
        <v>33</v>
      </c>
      <c r="D39" s="75" t="s">
        <v>119</v>
      </c>
      <c r="E39" s="117"/>
      <c r="F39" s="118">
        <f>F40+F45</f>
        <v>1734.6000000000001</v>
      </c>
    </row>
    <row r="40" spans="1:9" ht="60" x14ac:dyDescent="0.25">
      <c r="A40" s="32" t="s">
        <v>117</v>
      </c>
      <c r="B40" s="115">
        <v>940</v>
      </c>
      <c r="C40" s="116" t="s">
        <v>33</v>
      </c>
      <c r="D40" s="37" t="s">
        <v>138</v>
      </c>
      <c r="E40" s="117"/>
      <c r="F40" s="118">
        <f>F41+F43</f>
        <v>1734.6000000000001</v>
      </c>
    </row>
    <row r="41" spans="1:9" ht="60" x14ac:dyDescent="0.25">
      <c r="A41" s="23" t="s">
        <v>30</v>
      </c>
      <c r="B41" s="24">
        <v>940</v>
      </c>
      <c r="C41" s="26" t="s">
        <v>33</v>
      </c>
      <c r="D41" s="37" t="s">
        <v>138</v>
      </c>
      <c r="E41" s="31">
        <v>100</v>
      </c>
      <c r="F41" s="15">
        <f>F42</f>
        <v>1424.9</v>
      </c>
    </row>
    <row r="42" spans="1:9" x14ac:dyDescent="0.25">
      <c r="A42" s="28" t="s">
        <v>82</v>
      </c>
      <c r="B42" s="24">
        <v>940</v>
      </c>
      <c r="C42" s="26" t="s">
        <v>33</v>
      </c>
      <c r="D42" s="37" t="s">
        <v>138</v>
      </c>
      <c r="E42" s="31">
        <v>120</v>
      </c>
      <c r="F42" s="15">
        <v>1424.9</v>
      </c>
    </row>
    <row r="43" spans="1:9" x14ac:dyDescent="0.25">
      <c r="A43" s="28" t="s">
        <v>34</v>
      </c>
      <c r="B43" s="24">
        <v>940</v>
      </c>
      <c r="C43" s="26" t="s">
        <v>33</v>
      </c>
      <c r="D43" s="37" t="s">
        <v>138</v>
      </c>
      <c r="E43" s="31">
        <v>200</v>
      </c>
      <c r="F43" s="15">
        <f>F44</f>
        <v>309.7</v>
      </c>
      <c r="H43" s="86"/>
      <c r="I43" s="86"/>
    </row>
    <row r="44" spans="1:9" ht="15.75" thickBot="1" x14ac:dyDescent="0.3">
      <c r="A44" s="40" t="s">
        <v>36</v>
      </c>
      <c r="B44" s="41">
        <v>940</v>
      </c>
      <c r="C44" s="153" t="s">
        <v>33</v>
      </c>
      <c r="D44" s="37" t="s">
        <v>138</v>
      </c>
      <c r="E44" s="42">
        <v>240</v>
      </c>
      <c r="F44" s="43">
        <v>309.7</v>
      </c>
    </row>
    <row r="45" spans="1:9" ht="15.75" hidden="1" customHeight="1" thickBot="1" x14ac:dyDescent="0.3">
      <c r="A45" s="111" t="s">
        <v>89</v>
      </c>
      <c r="B45" s="121">
        <v>940</v>
      </c>
      <c r="C45" s="152" t="s">
        <v>90</v>
      </c>
      <c r="D45" s="68"/>
      <c r="E45" s="121"/>
      <c r="F45" s="18">
        <f>F46</f>
        <v>0</v>
      </c>
    </row>
    <row r="46" spans="1:9" ht="30.75" hidden="1" customHeight="1" thickBot="1" x14ac:dyDescent="0.3">
      <c r="A46" s="97" t="s">
        <v>91</v>
      </c>
      <c r="B46" s="89">
        <v>940</v>
      </c>
      <c r="C46" s="98" t="s">
        <v>90</v>
      </c>
      <c r="D46" s="72">
        <v>7400000000</v>
      </c>
      <c r="E46" s="89"/>
      <c r="F46" s="17">
        <f>F47</f>
        <v>0</v>
      </c>
    </row>
    <row r="47" spans="1:9" ht="30" hidden="1" customHeight="1" x14ac:dyDescent="0.25">
      <c r="A47" s="21" t="s">
        <v>92</v>
      </c>
      <c r="B47" s="78">
        <v>940</v>
      </c>
      <c r="C47" s="99" t="s">
        <v>90</v>
      </c>
      <c r="D47" s="78">
        <v>7400072100</v>
      </c>
      <c r="E47" s="93"/>
      <c r="F47" s="19">
        <f>F48</f>
        <v>0</v>
      </c>
    </row>
    <row r="48" spans="1:9" ht="15" hidden="1" customHeight="1" x14ac:dyDescent="0.25">
      <c r="A48" s="28" t="s">
        <v>41</v>
      </c>
      <c r="B48" s="81">
        <v>940</v>
      </c>
      <c r="C48" s="25" t="s">
        <v>90</v>
      </c>
      <c r="D48" s="81">
        <v>7400072100</v>
      </c>
      <c r="E48" s="81">
        <v>800</v>
      </c>
      <c r="F48" s="20">
        <f>F49</f>
        <v>0</v>
      </c>
    </row>
    <row r="49" spans="1:6" ht="15.75" hidden="1" customHeight="1" thickBot="1" x14ac:dyDescent="0.3">
      <c r="A49" s="100" t="s">
        <v>93</v>
      </c>
      <c r="B49" s="93">
        <v>940</v>
      </c>
      <c r="C49" s="101" t="s">
        <v>90</v>
      </c>
      <c r="D49" s="93">
        <v>7400072100</v>
      </c>
      <c r="E49" s="93">
        <v>880</v>
      </c>
      <c r="F49" s="50"/>
    </row>
    <row r="50" spans="1:6" ht="15.75" thickBot="1" x14ac:dyDescent="0.3">
      <c r="A50" s="71" t="s">
        <v>13</v>
      </c>
      <c r="B50" s="72">
        <v>940</v>
      </c>
      <c r="C50" s="102" t="s">
        <v>14</v>
      </c>
      <c r="D50" s="72"/>
      <c r="E50" s="72"/>
      <c r="F50" s="52">
        <f>F51</f>
        <v>15</v>
      </c>
    </row>
    <row r="51" spans="1:6" x14ac:dyDescent="0.25">
      <c r="A51" s="34" t="s">
        <v>102</v>
      </c>
      <c r="B51" s="91">
        <v>940</v>
      </c>
      <c r="C51" s="91" t="s">
        <v>39</v>
      </c>
      <c r="D51" s="49" t="s">
        <v>40</v>
      </c>
      <c r="E51" s="91"/>
      <c r="F51" s="20">
        <f>F52</f>
        <v>15</v>
      </c>
    </row>
    <row r="52" spans="1:6" x14ac:dyDescent="0.25">
      <c r="A52" s="23" t="s">
        <v>101</v>
      </c>
      <c r="B52" s="91">
        <v>940</v>
      </c>
      <c r="C52" s="81" t="s">
        <v>39</v>
      </c>
      <c r="D52" s="31" t="s">
        <v>75</v>
      </c>
      <c r="E52" s="81"/>
      <c r="F52" s="15">
        <f>F53</f>
        <v>15</v>
      </c>
    </row>
    <row r="53" spans="1:6" x14ac:dyDescent="0.25">
      <c r="A53" s="28" t="s">
        <v>41</v>
      </c>
      <c r="B53" s="91">
        <v>940</v>
      </c>
      <c r="C53" s="81" t="s">
        <v>39</v>
      </c>
      <c r="D53" s="31" t="s">
        <v>75</v>
      </c>
      <c r="E53" s="81" t="s">
        <v>42</v>
      </c>
      <c r="F53" s="15">
        <f>F54</f>
        <v>15</v>
      </c>
    </row>
    <row r="54" spans="1:6" ht="15.75" thickBot="1" x14ac:dyDescent="0.3">
      <c r="A54" s="45" t="s">
        <v>43</v>
      </c>
      <c r="B54" s="93">
        <v>940</v>
      </c>
      <c r="C54" s="83" t="s">
        <v>39</v>
      </c>
      <c r="D54" s="46" t="s">
        <v>75</v>
      </c>
      <c r="E54" s="83" t="s">
        <v>44</v>
      </c>
      <c r="F54" s="16">
        <v>15</v>
      </c>
    </row>
    <row r="55" spans="1:6" ht="15.75" hidden="1" customHeight="1" thickBot="1" x14ac:dyDescent="0.3">
      <c r="A55" s="96" t="s">
        <v>94</v>
      </c>
      <c r="B55" s="68">
        <v>940</v>
      </c>
      <c r="C55" s="75" t="s">
        <v>95</v>
      </c>
      <c r="D55" s="103"/>
      <c r="E55" s="68"/>
      <c r="F55" s="52">
        <f>F56</f>
        <v>0</v>
      </c>
    </row>
    <row r="56" spans="1:6" ht="30.75" hidden="1" customHeight="1" thickBot="1" x14ac:dyDescent="0.3">
      <c r="A56" s="32" t="s">
        <v>96</v>
      </c>
      <c r="B56" s="79">
        <v>940</v>
      </c>
      <c r="C56" s="33" t="s">
        <v>95</v>
      </c>
      <c r="D56" s="104">
        <v>7600000000</v>
      </c>
      <c r="E56" s="79"/>
      <c r="F56" s="19">
        <f>F57</f>
        <v>0</v>
      </c>
    </row>
    <row r="57" spans="1:6" ht="15.75" hidden="1" customHeight="1" thickBot="1" x14ac:dyDescent="0.3">
      <c r="A57" s="28" t="s">
        <v>41</v>
      </c>
      <c r="B57" s="81">
        <v>940</v>
      </c>
      <c r="C57" s="26" t="s">
        <v>95</v>
      </c>
      <c r="D57" s="80" t="s">
        <v>97</v>
      </c>
      <c r="E57" s="81">
        <v>800</v>
      </c>
      <c r="F57" s="15">
        <f>F58</f>
        <v>0</v>
      </c>
    </row>
    <row r="58" spans="1:6" ht="15.75" hidden="1" customHeight="1" thickBot="1" x14ac:dyDescent="0.3">
      <c r="A58" s="100" t="s">
        <v>87</v>
      </c>
      <c r="B58" s="93">
        <v>940</v>
      </c>
      <c r="C58" s="44" t="s">
        <v>95</v>
      </c>
      <c r="D58" s="105" t="s">
        <v>97</v>
      </c>
      <c r="E58" s="93">
        <v>850</v>
      </c>
      <c r="F58" s="50"/>
    </row>
    <row r="59" spans="1:6" s="39" customFormat="1" thickBot="1" x14ac:dyDescent="0.25">
      <c r="A59" s="96" t="s">
        <v>78</v>
      </c>
      <c r="B59" s="68">
        <v>940</v>
      </c>
      <c r="C59" s="106" t="s">
        <v>69</v>
      </c>
      <c r="D59" s="68"/>
      <c r="E59" s="103"/>
      <c r="F59" s="52">
        <f>F60</f>
        <v>180</v>
      </c>
    </row>
    <row r="60" spans="1:6" s="39" customFormat="1" ht="29.25" thickBot="1" x14ac:dyDescent="0.25">
      <c r="A60" s="74" t="s">
        <v>71</v>
      </c>
      <c r="B60" s="68">
        <v>940</v>
      </c>
      <c r="C60" s="106" t="s">
        <v>70</v>
      </c>
      <c r="D60" s="68"/>
      <c r="E60" s="103"/>
      <c r="F60" s="52">
        <f>F61</f>
        <v>180</v>
      </c>
    </row>
    <row r="61" spans="1:6" ht="75" x14ac:dyDescent="0.25">
      <c r="A61" s="34" t="s">
        <v>72</v>
      </c>
      <c r="B61" s="93">
        <v>940</v>
      </c>
      <c r="C61" s="107" t="s">
        <v>70</v>
      </c>
      <c r="D61" s="91">
        <v>1200000000</v>
      </c>
      <c r="E61" s="49"/>
      <c r="F61" s="20">
        <f>F62</f>
        <v>180</v>
      </c>
    </row>
    <row r="62" spans="1:6" ht="45" x14ac:dyDescent="0.25">
      <c r="A62" s="23" t="s">
        <v>108</v>
      </c>
      <c r="B62" s="83">
        <v>940</v>
      </c>
      <c r="C62" s="108" t="s">
        <v>70</v>
      </c>
      <c r="D62" s="81" t="s">
        <v>77</v>
      </c>
      <c r="E62" s="31"/>
      <c r="F62" s="15">
        <f>F63</f>
        <v>180</v>
      </c>
    </row>
    <row r="63" spans="1:6" x14ac:dyDescent="0.25">
      <c r="A63" s="28" t="s">
        <v>53</v>
      </c>
      <c r="B63" s="83">
        <v>940</v>
      </c>
      <c r="C63" s="108" t="s">
        <v>70</v>
      </c>
      <c r="D63" s="81" t="s">
        <v>77</v>
      </c>
      <c r="E63" s="31">
        <v>200</v>
      </c>
      <c r="F63" s="15">
        <f>F64</f>
        <v>180</v>
      </c>
    </row>
    <row r="64" spans="1:6" ht="15.75" thickBot="1" x14ac:dyDescent="0.3">
      <c r="A64" s="45" t="s">
        <v>49</v>
      </c>
      <c r="B64" s="83">
        <v>940</v>
      </c>
      <c r="C64" s="109" t="s">
        <v>70</v>
      </c>
      <c r="D64" s="83" t="s">
        <v>77</v>
      </c>
      <c r="E64" s="46">
        <v>240</v>
      </c>
      <c r="F64" s="43">
        <f>180</f>
        <v>180</v>
      </c>
    </row>
    <row r="65" spans="1:9" ht="15.75" thickBot="1" x14ac:dyDescent="0.3">
      <c r="A65" s="96" t="s">
        <v>113</v>
      </c>
      <c r="B65" s="77">
        <v>940</v>
      </c>
      <c r="C65" s="110" t="s">
        <v>115</v>
      </c>
      <c r="D65" s="68"/>
      <c r="E65" s="103"/>
      <c r="F65" s="114">
        <f>F66</f>
        <v>16440.900000000001</v>
      </c>
    </row>
    <row r="66" spans="1:9" ht="15.75" thickBot="1" x14ac:dyDescent="0.3">
      <c r="A66" s="111" t="s">
        <v>114</v>
      </c>
      <c r="B66" s="112">
        <v>940</v>
      </c>
      <c r="C66" s="75" t="s">
        <v>116</v>
      </c>
      <c r="D66" s="113"/>
      <c r="E66" s="103"/>
      <c r="F66" s="114">
        <f>F67</f>
        <v>16440.900000000001</v>
      </c>
    </row>
    <row r="67" spans="1:9" ht="45" x14ac:dyDescent="0.25">
      <c r="A67" s="32" t="s">
        <v>118</v>
      </c>
      <c r="B67" s="115">
        <v>940</v>
      </c>
      <c r="C67" s="116" t="s">
        <v>116</v>
      </c>
      <c r="D67" s="33" t="s">
        <v>119</v>
      </c>
      <c r="E67" s="117"/>
      <c r="F67" s="118">
        <f>F68+F73</f>
        <v>16440.900000000001</v>
      </c>
    </row>
    <row r="68" spans="1:9" ht="60" hidden="1" x14ac:dyDescent="0.25">
      <c r="A68" s="23" t="s">
        <v>117</v>
      </c>
      <c r="B68" s="24">
        <v>940</v>
      </c>
      <c r="C68" s="26" t="s">
        <v>33</v>
      </c>
      <c r="D68" s="33" t="s">
        <v>140</v>
      </c>
      <c r="E68" s="49"/>
      <c r="F68" s="20">
        <f>F69+F71</f>
        <v>0</v>
      </c>
    </row>
    <row r="69" spans="1:9" ht="60" hidden="1" x14ac:dyDescent="0.25">
      <c r="A69" s="23" t="s">
        <v>30</v>
      </c>
      <c r="B69" s="24">
        <v>940</v>
      </c>
      <c r="C69" s="26" t="s">
        <v>33</v>
      </c>
      <c r="D69" s="33" t="s">
        <v>141</v>
      </c>
      <c r="E69" s="31">
        <v>100</v>
      </c>
      <c r="F69" s="15">
        <f>F70</f>
        <v>0</v>
      </c>
    </row>
    <row r="70" spans="1:9" hidden="1" x14ac:dyDescent="0.25">
      <c r="A70" s="28" t="s">
        <v>82</v>
      </c>
      <c r="B70" s="24">
        <v>940</v>
      </c>
      <c r="C70" s="26" t="s">
        <v>33</v>
      </c>
      <c r="D70" s="33" t="s">
        <v>142</v>
      </c>
      <c r="E70" s="31">
        <v>120</v>
      </c>
      <c r="F70" s="15"/>
    </row>
    <row r="71" spans="1:9" hidden="1" x14ac:dyDescent="0.25">
      <c r="A71" s="28" t="s">
        <v>34</v>
      </c>
      <c r="B71" s="24">
        <v>940</v>
      </c>
      <c r="C71" s="26" t="s">
        <v>33</v>
      </c>
      <c r="D71" s="33" t="s">
        <v>143</v>
      </c>
      <c r="E71" s="31">
        <v>200</v>
      </c>
      <c r="F71" s="15"/>
      <c r="H71" s="86"/>
      <c r="I71" s="86"/>
    </row>
    <row r="72" spans="1:9" hidden="1" x14ac:dyDescent="0.25">
      <c r="A72" s="28" t="s">
        <v>36</v>
      </c>
      <c r="B72" s="24">
        <v>940</v>
      </c>
      <c r="C72" s="25" t="s">
        <v>33</v>
      </c>
      <c r="D72" s="154" t="s">
        <v>144</v>
      </c>
      <c r="E72" s="31">
        <v>240</v>
      </c>
      <c r="F72" s="15"/>
    </row>
    <row r="73" spans="1:9" ht="48" customHeight="1" x14ac:dyDescent="0.25">
      <c r="A73" s="137" t="s">
        <v>121</v>
      </c>
      <c r="B73" s="138">
        <v>940</v>
      </c>
      <c r="C73" s="139" t="s">
        <v>116</v>
      </c>
      <c r="D73" s="119" t="s">
        <v>119</v>
      </c>
      <c r="E73" s="140"/>
      <c r="F73" s="141">
        <f>F74+F78+F82+F86+F90+F94+F98+F102+F106</f>
        <v>16440.900000000001</v>
      </c>
      <c r="H73" s="86"/>
    </row>
    <row r="74" spans="1:9" x14ac:dyDescent="0.25">
      <c r="A74" s="146" t="s">
        <v>120</v>
      </c>
      <c r="B74" s="147">
        <v>940</v>
      </c>
      <c r="C74" s="120" t="s">
        <v>116</v>
      </c>
      <c r="D74" s="144" t="s">
        <v>139</v>
      </c>
      <c r="E74" s="27"/>
      <c r="F74" s="145">
        <f>F75</f>
        <v>7238</v>
      </c>
    </row>
    <row r="75" spans="1:9" x14ac:dyDescent="0.25">
      <c r="A75" s="28" t="s">
        <v>131</v>
      </c>
      <c r="B75" s="29">
        <v>940</v>
      </c>
      <c r="C75" s="30" t="s">
        <v>116</v>
      </c>
      <c r="D75" s="26" t="s">
        <v>139</v>
      </c>
      <c r="E75" s="27"/>
      <c r="F75" s="51">
        <f>F76</f>
        <v>7238</v>
      </c>
    </row>
    <row r="76" spans="1:9" x14ac:dyDescent="0.25">
      <c r="A76" s="28" t="s">
        <v>34</v>
      </c>
      <c r="B76" s="24">
        <v>940</v>
      </c>
      <c r="C76" s="25" t="s">
        <v>116</v>
      </c>
      <c r="D76" s="119" t="s">
        <v>139</v>
      </c>
      <c r="E76" s="31">
        <v>200</v>
      </c>
      <c r="F76" s="15">
        <f>F77</f>
        <v>7238</v>
      </c>
    </row>
    <row r="77" spans="1:9" x14ac:dyDescent="0.25">
      <c r="A77" s="28" t="s">
        <v>36</v>
      </c>
      <c r="B77" s="24">
        <v>940</v>
      </c>
      <c r="C77" s="25" t="s">
        <v>116</v>
      </c>
      <c r="D77" s="26" t="s">
        <v>139</v>
      </c>
      <c r="E77" s="31">
        <v>240</v>
      </c>
      <c r="F77" s="15">
        <v>7238</v>
      </c>
    </row>
    <row r="78" spans="1:9" ht="42.75" x14ac:dyDescent="0.25">
      <c r="A78" s="136" t="s">
        <v>122</v>
      </c>
      <c r="B78" s="142">
        <v>940</v>
      </c>
      <c r="C78" s="143" t="s">
        <v>116</v>
      </c>
      <c r="D78" s="144" t="s">
        <v>145</v>
      </c>
      <c r="E78" s="38"/>
      <c r="F78" s="145">
        <f>F79</f>
        <v>720.8</v>
      </c>
    </row>
    <row r="79" spans="1:9" ht="45" x14ac:dyDescent="0.25">
      <c r="A79" s="34" t="s">
        <v>132</v>
      </c>
      <c r="B79" s="35">
        <v>940</v>
      </c>
      <c r="C79" s="36" t="s">
        <v>116</v>
      </c>
      <c r="D79" s="37" t="s">
        <v>145</v>
      </c>
      <c r="E79" s="38"/>
      <c r="F79" s="51">
        <f>F80</f>
        <v>720.8</v>
      </c>
    </row>
    <row r="80" spans="1:9" x14ac:dyDescent="0.25">
      <c r="A80" s="28" t="s">
        <v>34</v>
      </c>
      <c r="B80" s="24">
        <v>940</v>
      </c>
      <c r="C80" s="25" t="s">
        <v>116</v>
      </c>
      <c r="D80" s="37" t="s">
        <v>145</v>
      </c>
      <c r="E80" s="31">
        <v>200</v>
      </c>
      <c r="F80" s="15">
        <f>F81</f>
        <v>720.8</v>
      </c>
    </row>
    <row r="81" spans="1:7" x14ac:dyDescent="0.25">
      <c r="A81" s="28" t="s">
        <v>36</v>
      </c>
      <c r="B81" s="24">
        <v>940</v>
      </c>
      <c r="C81" s="25" t="s">
        <v>116</v>
      </c>
      <c r="D81" s="37" t="s">
        <v>145</v>
      </c>
      <c r="E81" s="31">
        <v>240</v>
      </c>
      <c r="F81" s="15">
        <v>720.8</v>
      </c>
    </row>
    <row r="82" spans="1:7" ht="28.5" x14ac:dyDescent="0.25">
      <c r="A82" s="136" t="s">
        <v>123</v>
      </c>
      <c r="B82" s="142">
        <v>940</v>
      </c>
      <c r="C82" s="143" t="s">
        <v>116</v>
      </c>
      <c r="D82" s="119" t="s">
        <v>146</v>
      </c>
      <c r="E82" s="38"/>
      <c r="F82" s="145">
        <f>F83</f>
        <v>3603.9</v>
      </c>
    </row>
    <row r="83" spans="1:7" s="39" customFormat="1" ht="30" x14ac:dyDescent="0.25">
      <c r="A83" s="34" t="s">
        <v>133</v>
      </c>
      <c r="B83" s="24"/>
      <c r="C83" s="25" t="s">
        <v>116</v>
      </c>
      <c r="D83" s="26" t="s">
        <v>146</v>
      </c>
      <c r="E83" s="27"/>
      <c r="F83" s="51">
        <f>F84</f>
        <v>3603.9</v>
      </c>
    </row>
    <row r="84" spans="1:7" ht="21" customHeight="1" x14ac:dyDescent="0.25">
      <c r="A84" s="28" t="s">
        <v>34</v>
      </c>
      <c r="B84" s="24">
        <v>940</v>
      </c>
      <c r="C84" s="25" t="s">
        <v>116</v>
      </c>
      <c r="D84" s="26" t="s">
        <v>146</v>
      </c>
      <c r="E84" s="31">
        <v>200</v>
      </c>
      <c r="F84" s="15">
        <f>F85</f>
        <v>3603.9</v>
      </c>
    </row>
    <row r="85" spans="1:7" ht="20.25" customHeight="1" x14ac:dyDescent="0.25">
      <c r="A85" s="28" t="s">
        <v>36</v>
      </c>
      <c r="B85" s="24">
        <v>940</v>
      </c>
      <c r="C85" s="25" t="s">
        <v>116</v>
      </c>
      <c r="D85" s="26" t="s">
        <v>146</v>
      </c>
      <c r="E85" s="31">
        <v>240</v>
      </c>
      <c r="F85" s="15">
        <v>3603.9</v>
      </c>
    </row>
    <row r="86" spans="1:7" ht="28.5" x14ac:dyDescent="0.25">
      <c r="A86" s="136" t="s">
        <v>124</v>
      </c>
      <c r="B86" s="142">
        <v>940</v>
      </c>
      <c r="C86" s="143" t="s">
        <v>116</v>
      </c>
      <c r="D86" s="119" t="s">
        <v>147</v>
      </c>
      <c r="E86" s="38"/>
      <c r="F86" s="145">
        <f>F87</f>
        <v>1890.4</v>
      </c>
    </row>
    <row r="87" spans="1:7" ht="30" x14ac:dyDescent="0.25">
      <c r="A87" s="34" t="s">
        <v>136</v>
      </c>
      <c r="B87" s="24"/>
      <c r="C87" s="25" t="s">
        <v>116</v>
      </c>
      <c r="D87" s="26" t="s">
        <v>147</v>
      </c>
      <c r="E87" s="27"/>
      <c r="F87" s="51">
        <f>F88</f>
        <v>1890.4</v>
      </c>
    </row>
    <row r="88" spans="1:7" x14ac:dyDescent="0.25">
      <c r="A88" s="28" t="s">
        <v>34</v>
      </c>
      <c r="B88" s="24">
        <v>940</v>
      </c>
      <c r="C88" s="25" t="s">
        <v>116</v>
      </c>
      <c r="D88" s="26" t="s">
        <v>147</v>
      </c>
      <c r="E88" s="31">
        <v>200</v>
      </c>
      <c r="F88" s="15">
        <f>F89</f>
        <v>1890.4</v>
      </c>
    </row>
    <row r="89" spans="1:7" x14ac:dyDescent="0.25">
      <c r="A89" s="28" t="s">
        <v>36</v>
      </c>
      <c r="B89" s="24">
        <v>940</v>
      </c>
      <c r="C89" s="25" t="s">
        <v>116</v>
      </c>
      <c r="D89" s="26" t="s">
        <v>147</v>
      </c>
      <c r="E89" s="31">
        <v>240</v>
      </c>
      <c r="F89" s="15">
        <v>1890.4</v>
      </c>
    </row>
    <row r="90" spans="1:7" ht="42.75" x14ac:dyDescent="0.25">
      <c r="A90" s="136" t="s">
        <v>125</v>
      </c>
      <c r="B90" s="142">
        <v>940</v>
      </c>
      <c r="C90" s="143" t="s">
        <v>116</v>
      </c>
      <c r="D90" s="144" t="s">
        <v>148</v>
      </c>
      <c r="E90" s="38"/>
      <c r="F90" s="145">
        <f>F91</f>
        <v>416.6</v>
      </c>
    </row>
    <row r="91" spans="1:7" ht="30" x14ac:dyDescent="0.25">
      <c r="A91" s="23" t="s">
        <v>134</v>
      </c>
      <c r="B91" s="24"/>
      <c r="C91" s="25" t="s">
        <v>116</v>
      </c>
      <c r="D91" s="37" t="s">
        <v>148</v>
      </c>
      <c r="E91" s="27"/>
      <c r="F91" s="51">
        <f>F92</f>
        <v>416.6</v>
      </c>
    </row>
    <row r="92" spans="1:7" x14ac:dyDescent="0.25">
      <c r="A92" s="28" t="s">
        <v>34</v>
      </c>
      <c r="B92" s="24">
        <v>940</v>
      </c>
      <c r="C92" s="25" t="s">
        <v>116</v>
      </c>
      <c r="D92" s="37" t="s">
        <v>148</v>
      </c>
      <c r="E92" s="31">
        <v>200</v>
      </c>
      <c r="F92" s="15">
        <f>F93</f>
        <v>416.6</v>
      </c>
    </row>
    <row r="93" spans="1:7" x14ac:dyDescent="0.25">
      <c r="A93" s="45" t="s">
        <v>36</v>
      </c>
      <c r="B93" s="29">
        <v>940</v>
      </c>
      <c r="C93" s="30" t="s">
        <v>116</v>
      </c>
      <c r="D93" s="37" t="s">
        <v>148</v>
      </c>
      <c r="E93" s="46">
        <v>240</v>
      </c>
      <c r="F93" s="16">
        <v>416.6</v>
      </c>
    </row>
    <row r="94" spans="1:7" ht="42.75" x14ac:dyDescent="0.25">
      <c r="A94" s="135" t="s">
        <v>172</v>
      </c>
      <c r="B94" s="147">
        <v>940</v>
      </c>
      <c r="C94" s="120" t="s">
        <v>116</v>
      </c>
      <c r="D94" s="119" t="s">
        <v>149</v>
      </c>
      <c r="E94" s="27"/>
      <c r="F94" s="145">
        <f>F95</f>
        <v>581.5</v>
      </c>
      <c r="G94" s="73"/>
    </row>
    <row r="95" spans="1:7" ht="30" x14ac:dyDescent="0.25">
      <c r="A95" s="23" t="s">
        <v>173</v>
      </c>
      <c r="B95" s="24"/>
      <c r="C95" s="25" t="s">
        <v>116</v>
      </c>
      <c r="D95" s="26" t="s">
        <v>149</v>
      </c>
      <c r="E95" s="27"/>
      <c r="F95" s="51">
        <f>F96</f>
        <v>581.5</v>
      </c>
    </row>
    <row r="96" spans="1:7" x14ac:dyDescent="0.25">
      <c r="A96" s="28" t="s">
        <v>34</v>
      </c>
      <c r="B96" s="24">
        <v>940</v>
      </c>
      <c r="C96" s="25" t="s">
        <v>116</v>
      </c>
      <c r="D96" s="26" t="s">
        <v>149</v>
      </c>
      <c r="E96" s="31">
        <v>200</v>
      </c>
      <c r="F96" s="15">
        <f>F97</f>
        <v>581.5</v>
      </c>
    </row>
    <row r="97" spans="1:6" x14ac:dyDescent="0.25">
      <c r="A97" s="45" t="s">
        <v>36</v>
      </c>
      <c r="B97" s="29">
        <v>940</v>
      </c>
      <c r="C97" s="30" t="s">
        <v>116</v>
      </c>
      <c r="D97" s="26" t="s">
        <v>149</v>
      </c>
      <c r="E97" s="46">
        <v>240</v>
      </c>
      <c r="F97" s="16">
        <v>581.5</v>
      </c>
    </row>
    <row r="98" spans="1:6" ht="28.5" x14ac:dyDescent="0.25">
      <c r="A98" s="135" t="s">
        <v>126</v>
      </c>
      <c r="B98" s="147">
        <v>940</v>
      </c>
      <c r="C98" s="120" t="s">
        <v>116</v>
      </c>
      <c r="D98" s="148" t="s">
        <v>150</v>
      </c>
      <c r="E98" s="27"/>
      <c r="F98" s="145">
        <f>F99</f>
        <v>463</v>
      </c>
    </row>
    <row r="99" spans="1:6" ht="30" x14ac:dyDescent="0.25">
      <c r="A99" s="23" t="s">
        <v>135</v>
      </c>
      <c r="B99" s="24"/>
      <c r="C99" s="25" t="s">
        <v>116</v>
      </c>
      <c r="D99" s="47" t="s">
        <v>150</v>
      </c>
      <c r="E99" s="27"/>
      <c r="F99" s="51">
        <f>F100</f>
        <v>463</v>
      </c>
    </row>
    <row r="100" spans="1:6" x14ac:dyDescent="0.25">
      <c r="A100" s="28" t="s">
        <v>34</v>
      </c>
      <c r="B100" s="24">
        <v>940</v>
      </c>
      <c r="C100" s="25" t="s">
        <v>116</v>
      </c>
      <c r="D100" s="47" t="s">
        <v>150</v>
      </c>
      <c r="E100" s="31">
        <v>200</v>
      </c>
      <c r="F100" s="15">
        <f>F101</f>
        <v>463</v>
      </c>
    </row>
    <row r="101" spans="1:6" x14ac:dyDescent="0.25">
      <c r="A101" s="45" t="s">
        <v>36</v>
      </c>
      <c r="B101" s="29">
        <v>940</v>
      </c>
      <c r="C101" s="30" t="s">
        <v>116</v>
      </c>
      <c r="D101" s="47" t="s">
        <v>150</v>
      </c>
      <c r="E101" s="46">
        <v>240</v>
      </c>
      <c r="F101" s="16">
        <v>463</v>
      </c>
    </row>
    <row r="102" spans="1:6" ht="28.5" x14ac:dyDescent="0.25">
      <c r="A102" s="135" t="s">
        <v>127</v>
      </c>
      <c r="B102" s="147">
        <v>940</v>
      </c>
      <c r="C102" s="120" t="s">
        <v>116</v>
      </c>
      <c r="D102" s="119" t="s">
        <v>151</v>
      </c>
      <c r="E102" s="27"/>
      <c r="F102" s="145">
        <f>F103</f>
        <v>1526.7</v>
      </c>
    </row>
    <row r="103" spans="1:6" x14ac:dyDescent="0.25">
      <c r="A103" s="53" t="s">
        <v>129</v>
      </c>
      <c r="B103" s="49">
        <v>940</v>
      </c>
      <c r="C103" s="36" t="s">
        <v>116</v>
      </c>
      <c r="D103" s="26" t="s">
        <v>151</v>
      </c>
      <c r="E103" s="38"/>
      <c r="F103" s="51">
        <f>F104</f>
        <v>1526.7</v>
      </c>
    </row>
    <row r="104" spans="1:6" x14ac:dyDescent="0.25">
      <c r="A104" s="28" t="s">
        <v>34</v>
      </c>
      <c r="B104" s="24">
        <v>940</v>
      </c>
      <c r="C104" s="25" t="s">
        <v>116</v>
      </c>
      <c r="D104" s="26" t="s">
        <v>151</v>
      </c>
      <c r="E104" s="31">
        <v>200</v>
      </c>
      <c r="F104" s="15">
        <f>F105</f>
        <v>1526.7</v>
      </c>
    </row>
    <row r="105" spans="1:6" x14ac:dyDescent="0.25">
      <c r="A105" s="45" t="s">
        <v>36</v>
      </c>
      <c r="B105" s="29">
        <v>940</v>
      </c>
      <c r="C105" s="30" t="s">
        <v>116</v>
      </c>
      <c r="D105" s="26" t="s">
        <v>151</v>
      </c>
      <c r="E105" s="46">
        <v>240</v>
      </c>
      <c r="F105" s="16">
        <v>1526.7</v>
      </c>
    </row>
    <row r="106" spans="1:6" ht="71.25" x14ac:dyDescent="0.25">
      <c r="A106" s="149" t="s">
        <v>128</v>
      </c>
      <c r="B106" s="150">
        <v>940</v>
      </c>
      <c r="C106" s="120" t="s">
        <v>116</v>
      </c>
      <c r="D106" s="148" t="s">
        <v>164</v>
      </c>
      <c r="E106" s="151"/>
      <c r="F106" s="145">
        <f>F107</f>
        <v>0</v>
      </c>
    </row>
    <row r="107" spans="1:6" ht="60" x14ac:dyDescent="0.25">
      <c r="A107" s="22" t="s">
        <v>130</v>
      </c>
      <c r="B107" s="24">
        <v>940</v>
      </c>
      <c r="C107" s="25" t="s">
        <v>116</v>
      </c>
      <c r="D107" s="47" t="s">
        <v>164</v>
      </c>
      <c r="E107" s="27"/>
      <c r="F107" s="51">
        <f>F108</f>
        <v>0</v>
      </c>
    </row>
    <row r="108" spans="1:6" x14ac:dyDescent="0.25">
      <c r="A108" s="28" t="s">
        <v>34</v>
      </c>
      <c r="B108" s="24">
        <v>940</v>
      </c>
      <c r="C108" s="25" t="s">
        <v>116</v>
      </c>
      <c r="D108" s="47" t="s">
        <v>164</v>
      </c>
      <c r="E108" s="31">
        <v>200</v>
      </c>
      <c r="F108" s="15">
        <f>F109</f>
        <v>0</v>
      </c>
    </row>
    <row r="109" spans="1:6" ht="15.75" thickBot="1" x14ac:dyDescent="0.3">
      <c r="A109" s="45" t="s">
        <v>36</v>
      </c>
      <c r="B109" s="29">
        <v>940</v>
      </c>
      <c r="C109" s="30" t="s">
        <v>116</v>
      </c>
      <c r="D109" s="47" t="s">
        <v>164</v>
      </c>
      <c r="E109" s="46">
        <v>240</v>
      </c>
      <c r="F109" s="16">
        <v>0</v>
      </c>
    </row>
    <row r="110" spans="1:6" ht="15.75" thickBot="1" x14ac:dyDescent="0.3">
      <c r="A110" s="96" t="s">
        <v>103</v>
      </c>
      <c r="B110" s="68">
        <v>940</v>
      </c>
      <c r="C110" s="75" t="s">
        <v>105</v>
      </c>
      <c r="D110" s="68"/>
      <c r="E110" s="103"/>
      <c r="F110" s="52">
        <f>F111</f>
        <v>0</v>
      </c>
    </row>
    <row r="111" spans="1:6" ht="29.25" thickBot="1" x14ac:dyDescent="0.3">
      <c r="A111" s="74" t="s">
        <v>104</v>
      </c>
      <c r="B111" s="68">
        <v>940</v>
      </c>
      <c r="C111" s="122" t="s">
        <v>106</v>
      </c>
      <c r="D111" s="68"/>
      <c r="E111" s="103"/>
      <c r="F111" s="52">
        <f>F112</f>
        <v>0</v>
      </c>
    </row>
    <row r="112" spans="1:6" ht="45" x14ac:dyDescent="0.25">
      <c r="A112" s="34" t="s">
        <v>112</v>
      </c>
      <c r="B112" s="93">
        <v>940</v>
      </c>
      <c r="C112" s="123" t="s">
        <v>106</v>
      </c>
      <c r="D112" s="37" t="s">
        <v>109</v>
      </c>
      <c r="E112" s="49"/>
      <c r="F112" s="20">
        <f>F113</f>
        <v>0</v>
      </c>
    </row>
    <row r="113" spans="1:6" ht="30" x14ac:dyDescent="0.25">
      <c r="A113" s="23" t="s">
        <v>107</v>
      </c>
      <c r="B113" s="83">
        <v>940</v>
      </c>
      <c r="C113" s="124" t="s">
        <v>106</v>
      </c>
      <c r="D113" s="26" t="s">
        <v>110</v>
      </c>
      <c r="E113" s="31"/>
      <c r="F113" s="15">
        <f>F114</f>
        <v>0</v>
      </c>
    </row>
    <row r="114" spans="1:6" x14ac:dyDescent="0.25">
      <c r="A114" s="28" t="s">
        <v>53</v>
      </c>
      <c r="B114" s="83">
        <v>940</v>
      </c>
      <c r="C114" s="124" t="s">
        <v>106</v>
      </c>
      <c r="D114" s="26" t="s">
        <v>110</v>
      </c>
      <c r="E114" s="31">
        <v>200</v>
      </c>
      <c r="F114" s="15">
        <f>F115</f>
        <v>0</v>
      </c>
    </row>
    <row r="115" spans="1:6" ht="15.75" thickBot="1" x14ac:dyDescent="0.3">
      <c r="A115" s="45" t="s">
        <v>49</v>
      </c>
      <c r="B115" s="83">
        <v>940</v>
      </c>
      <c r="C115" s="125" t="s">
        <v>106</v>
      </c>
      <c r="D115" s="47" t="s">
        <v>110</v>
      </c>
      <c r="E115" s="42">
        <v>240</v>
      </c>
      <c r="F115" s="43">
        <f>171.6-140-31.6</f>
        <v>0</v>
      </c>
    </row>
    <row r="116" spans="1:6" ht="15.75" thickBot="1" x14ac:dyDescent="0.3">
      <c r="A116" s="126" t="s">
        <v>15</v>
      </c>
      <c r="B116" s="72">
        <v>940</v>
      </c>
      <c r="C116" s="89" t="s">
        <v>16</v>
      </c>
      <c r="D116" s="72"/>
      <c r="E116" s="89"/>
      <c r="F116" s="127">
        <f>F117</f>
        <v>881.6</v>
      </c>
    </row>
    <row r="117" spans="1:6" ht="15.75" thickBot="1" x14ac:dyDescent="0.3">
      <c r="A117" s="128" t="s">
        <v>84</v>
      </c>
      <c r="B117" s="72">
        <v>940</v>
      </c>
      <c r="C117" s="75" t="s">
        <v>85</v>
      </c>
      <c r="D117" s="78"/>
      <c r="E117" s="78"/>
      <c r="F117" s="12">
        <f>F118</f>
        <v>881.6</v>
      </c>
    </row>
    <row r="118" spans="1:6" ht="30" x14ac:dyDescent="0.25">
      <c r="A118" s="32" t="s">
        <v>65</v>
      </c>
      <c r="B118" s="91">
        <v>940</v>
      </c>
      <c r="C118" s="33" t="s">
        <v>85</v>
      </c>
      <c r="D118" s="79" t="s">
        <v>45</v>
      </c>
      <c r="E118" s="80"/>
      <c r="F118" s="19">
        <f>F119+F123</f>
        <v>881.6</v>
      </c>
    </row>
    <row r="119" spans="1:6" x14ac:dyDescent="0.25">
      <c r="A119" s="23" t="s">
        <v>98</v>
      </c>
      <c r="B119" s="91">
        <v>940</v>
      </c>
      <c r="C119" s="26" t="s">
        <v>85</v>
      </c>
      <c r="D119" s="81" t="s">
        <v>46</v>
      </c>
      <c r="E119" s="31"/>
      <c r="F119" s="15">
        <f>F120</f>
        <v>701.6</v>
      </c>
    </row>
    <row r="120" spans="1:6" ht="30" x14ac:dyDescent="0.25">
      <c r="A120" s="23" t="s">
        <v>47</v>
      </c>
      <c r="B120" s="91">
        <v>940</v>
      </c>
      <c r="C120" s="26" t="s">
        <v>85</v>
      </c>
      <c r="D120" s="81" t="s">
        <v>48</v>
      </c>
      <c r="E120" s="31"/>
      <c r="F120" s="15">
        <f>F121</f>
        <v>701.6</v>
      </c>
    </row>
    <row r="121" spans="1:6" x14ac:dyDescent="0.25">
      <c r="A121" s="28" t="s">
        <v>34</v>
      </c>
      <c r="B121" s="91">
        <v>940</v>
      </c>
      <c r="C121" s="26" t="s">
        <v>85</v>
      </c>
      <c r="D121" s="81" t="s">
        <v>48</v>
      </c>
      <c r="E121" s="31" t="s">
        <v>35</v>
      </c>
      <c r="F121" s="15">
        <f>F122</f>
        <v>701.6</v>
      </c>
    </row>
    <row r="122" spans="1:6" x14ac:dyDescent="0.25">
      <c r="A122" s="28" t="s">
        <v>49</v>
      </c>
      <c r="B122" s="91">
        <v>940</v>
      </c>
      <c r="C122" s="26" t="s">
        <v>85</v>
      </c>
      <c r="D122" s="81" t="s">
        <v>48</v>
      </c>
      <c r="E122" s="31" t="s">
        <v>37</v>
      </c>
      <c r="F122" s="15">
        <f>490+171.6+40</f>
        <v>701.6</v>
      </c>
    </row>
    <row r="123" spans="1:6" x14ac:dyDescent="0.25">
      <c r="A123" s="23" t="s">
        <v>99</v>
      </c>
      <c r="B123" s="91">
        <v>940</v>
      </c>
      <c r="C123" s="26" t="s">
        <v>85</v>
      </c>
      <c r="D123" s="81" t="s">
        <v>50</v>
      </c>
      <c r="E123" s="31"/>
      <c r="F123" s="15">
        <f>F124</f>
        <v>180</v>
      </c>
    </row>
    <row r="124" spans="1:6" ht="45" x14ac:dyDescent="0.25">
      <c r="A124" s="23" t="s">
        <v>51</v>
      </c>
      <c r="B124" s="91">
        <v>940</v>
      </c>
      <c r="C124" s="26" t="s">
        <v>85</v>
      </c>
      <c r="D124" s="81" t="s">
        <v>52</v>
      </c>
      <c r="E124" s="31"/>
      <c r="F124" s="15">
        <f>F125</f>
        <v>180</v>
      </c>
    </row>
    <row r="125" spans="1:6" x14ac:dyDescent="0.25">
      <c r="A125" s="28" t="s">
        <v>53</v>
      </c>
      <c r="B125" s="91">
        <v>940</v>
      </c>
      <c r="C125" s="26" t="s">
        <v>85</v>
      </c>
      <c r="D125" s="81" t="s">
        <v>52</v>
      </c>
      <c r="E125" s="31" t="s">
        <v>35</v>
      </c>
      <c r="F125" s="15">
        <f>F126</f>
        <v>180</v>
      </c>
    </row>
    <row r="126" spans="1:6" ht="15.75" thickBot="1" x14ac:dyDescent="0.3">
      <c r="A126" s="40" t="s">
        <v>49</v>
      </c>
      <c r="B126" s="89">
        <v>940</v>
      </c>
      <c r="C126" s="48" t="s">
        <v>85</v>
      </c>
      <c r="D126" s="84" t="s">
        <v>52</v>
      </c>
      <c r="E126" s="42" t="s">
        <v>37</v>
      </c>
      <c r="F126" s="43">
        <v>180</v>
      </c>
    </row>
    <row r="127" spans="1:6" ht="15.75" thickBot="1" x14ac:dyDescent="0.3">
      <c r="A127" s="87" t="s">
        <v>17</v>
      </c>
      <c r="B127" s="72">
        <v>940</v>
      </c>
      <c r="C127" s="89" t="s">
        <v>18</v>
      </c>
      <c r="D127" s="89"/>
      <c r="E127" s="89"/>
      <c r="F127" s="18">
        <f>F128</f>
        <v>360</v>
      </c>
    </row>
    <row r="128" spans="1:6" ht="15.75" thickBot="1" x14ac:dyDescent="0.3">
      <c r="A128" s="128" t="s">
        <v>86</v>
      </c>
      <c r="B128" s="121">
        <v>940</v>
      </c>
      <c r="C128" s="77">
        <v>1102</v>
      </c>
      <c r="D128" s="77"/>
      <c r="E128" s="77"/>
      <c r="F128" s="12">
        <f>F129</f>
        <v>360</v>
      </c>
    </row>
    <row r="129" spans="1:6" ht="45" x14ac:dyDescent="0.25">
      <c r="A129" s="32" t="s">
        <v>66</v>
      </c>
      <c r="B129" s="79">
        <v>940</v>
      </c>
      <c r="C129" s="129">
        <v>1102</v>
      </c>
      <c r="D129" s="80" t="s">
        <v>54</v>
      </c>
      <c r="E129" s="79"/>
      <c r="F129" s="13">
        <f>F130</f>
        <v>360</v>
      </c>
    </row>
    <row r="130" spans="1:6" ht="45" x14ac:dyDescent="0.25">
      <c r="A130" s="23" t="s">
        <v>55</v>
      </c>
      <c r="B130" s="81">
        <v>940</v>
      </c>
      <c r="C130" s="81">
        <v>1102</v>
      </c>
      <c r="D130" s="31" t="s">
        <v>56</v>
      </c>
      <c r="E130" s="81"/>
      <c r="F130" s="14">
        <f>F131</f>
        <v>360</v>
      </c>
    </row>
    <row r="131" spans="1:6" x14ac:dyDescent="0.25">
      <c r="A131" s="28" t="s">
        <v>53</v>
      </c>
      <c r="B131" s="81">
        <v>940</v>
      </c>
      <c r="C131" s="130">
        <v>1102</v>
      </c>
      <c r="D131" s="31" t="s">
        <v>56</v>
      </c>
      <c r="E131" s="81" t="s">
        <v>35</v>
      </c>
      <c r="F131" s="14">
        <f>F132</f>
        <v>360</v>
      </c>
    </row>
    <row r="132" spans="1:6" ht="15.75" thickBot="1" x14ac:dyDescent="0.3">
      <c r="A132" s="87" t="s">
        <v>49</v>
      </c>
      <c r="B132" s="89">
        <v>940</v>
      </c>
      <c r="C132" s="131">
        <v>1102</v>
      </c>
      <c r="D132" s="88" t="s">
        <v>56</v>
      </c>
      <c r="E132" s="89" t="s">
        <v>37</v>
      </c>
      <c r="F132" s="132">
        <v>360</v>
      </c>
    </row>
    <row r="133" spans="1:6" ht="15.75" thickBot="1" x14ac:dyDescent="0.3">
      <c r="A133" s="71" t="s">
        <v>19</v>
      </c>
      <c r="B133" s="89">
        <v>940</v>
      </c>
      <c r="C133" s="72" t="s">
        <v>20</v>
      </c>
      <c r="D133" s="72"/>
      <c r="E133" s="72"/>
      <c r="F133" s="52">
        <f t="shared" ref="F133:F137" si="0">F134</f>
        <v>100</v>
      </c>
    </row>
    <row r="134" spans="1:6" ht="15.75" thickBot="1" x14ac:dyDescent="0.3">
      <c r="A134" s="133" t="s">
        <v>21</v>
      </c>
      <c r="B134" s="78">
        <v>940</v>
      </c>
      <c r="C134" s="78" t="s">
        <v>22</v>
      </c>
      <c r="D134" s="78"/>
      <c r="E134" s="78"/>
      <c r="F134" s="12">
        <f t="shared" si="0"/>
        <v>100</v>
      </c>
    </row>
    <row r="135" spans="1:6" ht="45" x14ac:dyDescent="0.25">
      <c r="A135" s="32" t="s">
        <v>67</v>
      </c>
      <c r="B135" s="134">
        <v>940</v>
      </c>
      <c r="C135" s="80" t="s">
        <v>57</v>
      </c>
      <c r="D135" s="79" t="s">
        <v>58</v>
      </c>
      <c r="E135" s="80"/>
      <c r="F135" s="19">
        <f>F136</f>
        <v>100</v>
      </c>
    </row>
    <row r="136" spans="1:6" ht="45" x14ac:dyDescent="0.25">
      <c r="A136" s="23" t="s">
        <v>59</v>
      </c>
      <c r="B136" s="81">
        <v>940</v>
      </c>
      <c r="C136" s="31" t="s">
        <v>57</v>
      </c>
      <c r="D136" s="81" t="s">
        <v>76</v>
      </c>
      <c r="E136" s="31"/>
      <c r="F136" s="15">
        <f t="shared" si="0"/>
        <v>100</v>
      </c>
    </row>
    <row r="137" spans="1:6" x14ac:dyDescent="0.25">
      <c r="A137" s="28" t="s">
        <v>53</v>
      </c>
      <c r="B137" s="81">
        <v>940</v>
      </c>
      <c r="C137" s="31" t="s">
        <v>57</v>
      </c>
      <c r="D137" s="81" t="s">
        <v>76</v>
      </c>
      <c r="E137" s="31" t="s">
        <v>35</v>
      </c>
      <c r="F137" s="15">
        <f t="shared" si="0"/>
        <v>100</v>
      </c>
    </row>
    <row r="138" spans="1:6" ht="15.75" thickBot="1" x14ac:dyDescent="0.3">
      <c r="A138" s="40" t="s">
        <v>49</v>
      </c>
      <c r="B138" s="84">
        <v>940</v>
      </c>
      <c r="C138" s="42" t="s">
        <v>57</v>
      </c>
      <c r="D138" s="84" t="s">
        <v>76</v>
      </c>
      <c r="E138" s="42" t="s">
        <v>37</v>
      </c>
      <c r="F138" s="43">
        <f>140-40</f>
        <v>100</v>
      </c>
    </row>
    <row r="139" spans="1:6" ht="15.75" thickBot="1" x14ac:dyDescent="0.3">
      <c r="A139" s="250" t="s">
        <v>25</v>
      </c>
      <c r="B139" s="251"/>
      <c r="C139" s="251"/>
      <c r="D139" s="251"/>
      <c r="E139" s="252"/>
      <c r="F139" s="52">
        <f>F12</f>
        <v>28963.1</v>
      </c>
    </row>
    <row r="141" spans="1:6" x14ac:dyDescent="0.25">
      <c r="A141" s="244" t="s">
        <v>154</v>
      </c>
      <c r="B141" s="244"/>
      <c r="C141" s="244"/>
      <c r="D141" s="244"/>
      <c r="E141" s="244"/>
      <c r="F141" s="244"/>
    </row>
  </sheetData>
  <mergeCells count="6">
    <mergeCell ref="A141:F141"/>
    <mergeCell ref="A1:F1"/>
    <mergeCell ref="A8:F8"/>
    <mergeCell ref="A139:E139"/>
    <mergeCell ref="A5:C5"/>
    <mergeCell ref="D5:F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3"/>
  <sheetViews>
    <sheetView topLeftCell="A125" workbookViewId="0">
      <selection activeCell="E34" sqref="E34"/>
    </sheetView>
  </sheetViews>
  <sheetFormatPr defaultRowHeight="15" x14ac:dyDescent="0.25"/>
  <cols>
    <col min="1" max="1" width="83.28515625" style="4" customWidth="1"/>
    <col min="2" max="2" width="13.28515625" style="5" customWidth="1"/>
    <col min="3" max="3" width="13.42578125" style="4" customWidth="1"/>
    <col min="4" max="4" width="14" style="4" customWidth="1"/>
    <col min="5" max="5" width="14.28515625" style="4" customWidth="1"/>
    <col min="6" max="16384" width="9.140625" style="4"/>
  </cols>
  <sheetData>
    <row r="1" spans="1:5" x14ac:dyDescent="0.25">
      <c r="A1" s="254" t="s">
        <v>153</v>
      </c>
      <c r="B1" s="254"/>
      <c r="C1" s="254"/>
      <c r="D1" s="254"/>
      <c r="E1" s="254"/>
    </row>
    <row r="3" spans="1:5" x14ac:dyDescent="0.25">
      <c r="A3" s="256" t="str">
        <f>'Приложение 3 (2)'!F3</f>
        <v>к решению Инкерманского городского Совета от .12.2017г. № /</v>
      </c>
      <c r="B3" s="256"/>
      <c r="C3" s="256"/>
      <c r="D3" s="256"/>
      <c r="E3" s="256"/>
    </row>
    <row r="4" spans="1:5" x14ac:dyDescent="0.25">
      <c r="A4" s="256" t="str">
        <f>'Приложение 3 (2)'!F4</f>
        <v>"О внесении изменений в решение Инкерманского городского Совета от 30.12.2017г. №05/16</v>
      </c>
      <c r="B4" s="256"/>
      <c r="C4" s="256"/>
      <c r="D4" s="256"/>
      <c r="E4" s="256"/>
    </row>
    <row r="5" spans="1:5" x14ac:dyDescent="0.25">
      <c r="A5" s="256" t="s">
        <v>137</v>
      </c>
      <c r="B5" s="256"/>
      <c r="C5" s="256"/>
      <c r="D5" s="256"/>
      <c r="E5" s="256"/>
    </row>
    <row r="6" spans="1:5" x14ac:dyDescent="0.25">
      <c r="A6" s="232"/>
      <c r="B6" s="233"/>
      <c r="C6" s="261"/>
      <c r="D6" s="261"/>
    </row>
    <row r="7" spans="1:5" x14ac:dyDescent="0.25">
      <c r="A7" s="234"/>
    </row>
    <row r="9" spans="1:5" ht="33" customHeight="1" x14ac:dyDescent="0.25">
      <c r="A9" s="258" t="s">
        <v>111</v>
      </c>
      <c r="B9" s="259"/>
      <c r="C9" s="259"/>
      <c r="D9" s="259"/>
      <c r="E9" s="259"/>
    </row>
    <row r="10" spans="1:5" x14ac:dyDescent="0.25">
      <c r="A10" s="260"/>
      <c r="B10" s="260"/>
      <c r="C10" s="260"/>
      <c r="D10" s="260"/>
      <c r="E10" s="260"/>
    </row>
    <row r="11" spans="1:5" ht="15.75" thickBot="1" x14ac:dyDescent="0.3">
      <c r="A11" s="257" t="s">
        <v>68</v>
      </c>
      <c r="B11" s="257"/>
      <c r="C11" s="257"/>
      <c r="D11" s="257"/>
      <c r="E11" s="257"/>
    </row>
    <row r="12" spans="1:5" ht="26.25" thickBot="1" x14ac:dyDescent="0.3">
      <c r="A12" s="6" t="s">
        <v>177</v>
      </c>
      <c r="B12" s="8" t="s">
        <v>178</v>
      </c>
      <c r="C12" s="7" t="s">
        <v>179</v>
      </c>
      <c r="D12" s="7" t="s">
        <v>180</v>
      </c>
      <c r="E12" s="6" t="s">
        <v>181</v>
      </c>
    </row>
    <row r="13" spans="1:5" s="235" customFormat="1" ht="13.5" thickBot="1" x14ac:dyDescent="0.25">
      <c r="A13" s="9">
        <v>1</v>
      </c>
      <c r="B13" s="10">
        <v>3</v>
      </c>
      <c r="C13" s="10">
        <v>4</v>
      </c>
      <c r="D13" s="10">
        <v>5</v>
      </c>
      <c r="E13" s="11">
        <v>6</v>
      </c>
    </row>
    <row r="14" spans="1:5" ht="15.75" customHeight="1" thickBot="1" x14ac:dyDescent="0.3">
      <c r="A14" s="71" t="s">
        <v>182</v>
      </c>
      <c r="B14" s="72" t="s">
        <v>183</v>
      </c>
      <c r="C14" s="72"/>
      <c r="D14" s="72"/>
      <c r="E14" s="52">
        <f>E15+E41</f>
        <v>11000.6</v>
      </c>
    </row>
    <row r="15" spans="1:5" ht="15.75" customHeight="1" thickBot="1" x14ac:dyDescent="0.3">
      <c r="A15" s="74" t="s">
        <v>79</v>
      </c>
      <c r="B15" s="75" t="s">
        <v>80</v>
      </c>
      <c r="C15" s="75"/>
      <c r="D15" s="72"/>
      <c r="E15" s="52">
        <f>E16+E21+E32+E51</f>
        <v>9266</v>
      </c>
    </row>
    <row r="16" spans="1:5" ht="36.75" customHeight="1" thickBot="1" x14ac:dyDescent="0.3">
      <c r="A16" s="76" t="s">
        <v>184</v>
      </c>
      <c r="B16" s="78" t="s">
        <v>185</v>
      </c>
      <c r="C16" s="78"/>
      <c r="D16" s="78"/>
      <c r="E16" s="12">
        <f>E17</f>
        <v>1179.3000000000002</v>
      </c>
    </row>
    <row r="17" spans="1:5" ht="28.5" customHeight="1" x14ac:dyDescent="0.25">
      <c r="A17" s="32" t="s">
        <v>81</v>
      </c>
      <c r="B17" s="79" t="s">
        <v>26</v>
      </c>
      <c r="C17" s="80" t="s">
        <v>27</v>
      </c>
      <c r="D17" s="79"/>
      <c r="E17" s="19">
        <f>E18</f>
        <v>1179.3000000000002</v>
      </c>
    </row>
    <row r="18" spans="1:5" ht="15.75" customHeight="1" x14ac:dyDescent="0.25">
      <c r="A18" s="23" t="s">
        <v>28</v>
      </c>
      <c r="B18" s="81" t="s">
        <v>26</v>
      </c>
      <c r="C18" s="31" t="s">
        <v>29</v>
      </c>
      <c r="D18" s="81"/>
      <c r="E18" s="15">
        <f>E19</f>
        <v>1179.3000000000002</v>
      </c>
    </row>
    <row r="19" spans="1:5" ht="29.25" customHeight="1" x14ac:dyDescent="0.25">
      <c r="A19" s="82" t="s">
        <v>30</v>
      </c>
      <c r="B19" s="83" t="s">
        <v>26</v>
      </c>
      <c r="C19" s="46" t="s">
        <v>29</v>
      </c>
      <c r="D19" s="83" t="s">
        <v>31</v>
      </c>
      <c r="E19" s="16">
        <f>E20</f>
        <v>1179.3000000000002</v>
      </c>
    </row>
    <row r="20" spans="1:5" ht="15.75" customHeight="1" thickBot="1" x14ac:dyDescent="0.3">
      <c r="A20" s="40" t="s">
        <v>82</v>
      </c>
      <c r="B20" s="84" t="s">
        <v>26</v>
      </c>
      <c r="C20" s="42" t="s">
        <v>29</v>
      </c>
      <c r="D20" s="84" t="s">
        <v>32</v>
      </c>
      <c r="E20" s="43">
        <f>1211.9-32.6</f>
        <v>1179.3000000000002</v>
      </c>
    </row>
    <row r="21" spans="1:5" ht="41.25" customHeight="1" thickBot="1" x14ac:dyDescent="0.3">
      <c r="A21" s="76" t="s">
        <v>186</v>
      </c>
      <c r="B21" s="78" t="s">
        <v>187</v>
      </c>
      <c r="C21" s="78"/>
      <c r="D21" s="78"/>
      <c r="E21" s="12">
        <f>E22</f>
        <v>2199.6999999999998</v>
      </c>
    </row>
    <row r="22" spans="1:5" ht="15.75" customHeight="1" x14ac:dyDescent="0.25">
      <c r="A22" s="85" t="s">
        <v>64</v>
      </c>
      <c r="B22" s="79" t="s">
        <v>60</v>
      </c>
      <c r="C22" s="80" t="s">
        <v>61</v>
      </c>
      <c r="D22" s="79"/>
      <c r="E22" s="19">
        <f>E23</f>
        <v>2199.6999999999998</v>
      </c>
    </row>
    <row r="23" spans="1:5" ht="15.75" customHeight="1" x14ac:dyDescent="0.25">
      <c r="A23" s="23" t="s">
        <v>83</v>
      </c>
      <c r="B23" s="81" t="s">
        <v>60</v>
      </c>
      <c r="C23" s="31" t="s">
        <v>73</v>
      </c>
      <c r="D23" s="81"/>
      <c r="E23" s="15">
        <f>E24+E26+E28</f>
        <v>2199.6999999999998</v>
      </c>
    </row>
    <row r="24" spans="1:5" ht="29.25" customHeight="1" x14ac:dyDescent="0.25">
      <c r="A24" s="23" t="s">
        <v>30</v>
      </c>
      <c r="B24" s="81" t="s">
        <v>60</v>
      </c>
      <c r="C24" s="31" t="s">
        <v>73</v>
      </c>
      <c r="D24" s="81" t="s">
        <v>31</v>
      </c>
      <c r="E24" s="15">
        <f>E25</f>
        <v>1610.4</v>
      </c>
    </row>
    <row r="25" spans="1:5" ht="15.75" customHeight="1" x14ac:dyDescent="0.25">
      <c r="A25" s="28" t="s">
        <v>82</v>
      </c>
      <c r="B25" s="81" t="s">
        <v>60</v>
      </c>
      <c r="C25" s="31" t="s">
        <v>73</v>
      </c>
      <c r="D25" s="81" t="s">
        <v>32</v>
      </c>
      <c r="E25" s="15">
        <v>1610.4</v>
      </c>
    </row>
    <row r="26" spans="1:5" ht="15.75" customHeight="1" x14ac:dyDescent="0.25">
      <c r="A26" s="28" t="s">
        <v>34</v>
      </c>
      <c r="B26" s="81" t="s">
        <v>60</v>
      </c>
      <c r="C26" s="31" t="s">
        <v>73</v>
      </c>
      <c r="D26" s="81" t="s">
        <v>35</v>
      </c>
      <c r="E26" s="15">
        <f>E27</f>
        <v>587.29999999999995</v>
      </c>
    </row>
    <row r="27" spans="1:5" ht="15.75" customHeight="1" x14ac:dyDescent="0.25">
      <c r="A27" s="45" t="s">
        <v>36</v>
      </c>
      <c r="B27" s="83" t="s">
        <v>60</v>
      </c>
      <c r="C27" s="46" t="s">
        <v>73</v>
      </c>
      <c r="D27" s="83" t="s">
        <v>37</v>
      </c>
      <c r="E27" s="16">
        <v>587.29999999999995</v>
      </c>
    </row>
    <row r="28" spans="1:5" ht="15.75" customHeight="1" x14ac:dyDescent="0.25">
      <c r="A28" s="28" t="s">
        <v>41</v>
      </c>
      <c r="B28" s="81" t="s">
        <v>60</v>
      </c>
      <c r="C28" s="31" t="s">
        <v>73</v>
      </c>
      <c r="D28" s="81">
        <v>800</v>
      </c>
      <c r="E28" s="16">
        <f>E29</f>
        <v>2</v>
      </c>
    </row>
    <row r="29" spans="1:5" ht="15.75" customHeight="1" thickBot="1" x14ac:dyDescent="0.3">
      <c r="A29" s="87" t="s">
        <v>87</v>
      </c>
      <c r="B29" s="84" t="s">
        <v>60</v>
      </c>
      <c r="C29" s="88" t="s">
        <v>73</v>
      </c>
      <c r="D29" s="89">
        <v>850</v>
      </c>
      <c r="E29" s="43">
        <v>2</v>
      </c>
    </row>
    <row r="30" spans="1:5" ht="43.5" customHeight="1" thickBot="1" x14ac:dyDescent="0.3">
      <c r="A30" s="90" t="s">
        <v>188</v>
      </c>
      <c r="B30" s="72" t="s">
        <v>189</v>
      </c>
      <c r="C30" s="72"/>
      <c r="D30" s="72"/>
      <c r="E30" s="52">
        <f>E31+E40</f>
        <v>7606.6</v>
      </c>
    </row>
    <row r="31" spans="1:5" s="231" customFormat="1" ht="33" customHeight="1" x14ac:dyDescent="0.25">
      <c r="A31" s="34" t="s">
        <v>62</v>
      </c>
      <c r="B31" s="92" t="s">
        <v>33</v>
      </c>
      <c r="C31" s="93" t="s">
        <v>38</v>
      </c>
      <c r="D31" s="94"/>
      <c r="E31" s="50">
        <f>E32</f>
        <v>5872</v>
      </c>
    </row>
    <row r="32" spans="1:5" ht="29.25" customHeight="1" x14ac:dyDescent="0.25">
      <c r="A32" s="23" t="s">
        <v>63</v>
      </c>
      <c r="B32" s="24" t="s">
        <v>33</v>
      </c>
      <c r="C32" s="81" t="s">
        <v>74</v>
      </c>
      <c r="D32" s="31"/>
      <c r="E32" s="15">
        <f>E33+E35+E37</f>
        <v>5872</v>
      </c>
    </row>
    <row r="33" spans="1:5" ht="28.5" customHeight="1" x14ac:dyDescent="0.25">
      <c r="A33" s="23" t="s">
        <v>30</v>
      </c>
      <c r="B33" s="24" t="s">
        <v>33</v>
      </c>
      <c r="C33" s="81" t="s">
        <v>74</v>
      </c>
      <c r="D33" s="31" t="s">
        <v>31</v>
      </c>
      <c r="E33" s="15">
        <f>E34</f>
        <v>5617</v>
      </c>
    </row>
    <row r="34" spans="1:5" ht="15.75" customHeight="1" x14ac:dyDescent="0.25">
      <c r="A34" s="28" t="s">
        <v>82</v>
      </c>
      <c r="B34" s="24" t="s">
        <v>33</v>
      </c>
      <c r="C34" s="81" t="s">
        <v>74</v>
      </c>
      <c r="D34" s="31" t="s">
        <v>32</v>
      </c>
      <c r="E34" s="15">
        <f>5584.4+32.6</f>
        <v>5617</v>
      </c>
    </row>
    <row r="35" spans="1:5" ht="15.75" customHeight="1" x14ac:dyDescent="0.25">
      <c r="A35" s="28" t="s">
        <v>34</v>
      </c>
      <c r="B35" s="24" t="s">
        <v>33</v>
      </c>
      <c r="C35" s="81" t="s">
        <v>74</v>
      </c>
      <c r="D35" s="31" t="s">
        <v>35</v>
      </c>
      <c r="E35" s="15">
        <f>E36</f>
        <v>244.7</v>
      </c>
    </row>
    <row r="36" spans="1:5" ht="15.75" customHeight="1" x14ac:dyDescent="0.25">
      <c r="A36" s="45" t="s">
        <v>36</v>
      </c>
      <c r="B36" s="29" t="s">
        <v>33</v>
      </c>
      <c r="C36" s="83" t="s">
        <v>74</v>
      </c>
      <c r="D36" s="46" t="s">
        <v>37</v>
      </c>
      <c r="E36" s="16">
        <f>246.7-2</f>
        <v>244.7</v>
      </c>
    </row>
    <row r="37" spans="1:5" ht="15.75" customHeight="1" x14ac:dyDescent="0.25">
      <c r="A37" s="28" t="s">
        <v>41</v>
      </c>
      <c r="B37" s="24" t="s">
        <v>33</v>
      </c>
      <c r="C37" s="81" t="s">
        <v>74</v>
      </c>
      <c r="D37" s="31">
        <v>800</v>
      </c>
      <c r="E37" s="15">
        <f>E39+E38</f>
        <v>10.3</v>
      </c>
    </row>
    <row r="38" spans="1:5" ht="15.75" customHeight="1" x14ac:dyDescent="0.25">
      <c r="A38" s="28" t="s">
        <v>88</v>
      </c>
      <c r="B38" s="24" t="s">
        <v>33</v>
      </c>
      <c r="C38" s="81" t="s">
        <v>74</v>
      </c>
      <c r="D38" s="31">
        <v>830</v>
      </c>
      <c r="E38" s="15">
        <f>3+2</f>
        <v>5</v>
      </c>
    </row>
    <row r="39" spans="1:5" ht="15.75" customHeight="1" thickBot="1" x14ac:dyDescent="0.3">
      <c r="A39" s="87" t="s">
        <v>87</v>
      </c>
      <c r="B39" s="95" t="s">
        <v>33</v>
      </c>
      <c r="C39" s="89" t="s">
        <v>74</v>
      </c>
      <c r="D39" s="89">
        <v>850</v>
      </c>
      <c r="E39" s="17">
        <v>5.3</v>
      </c>
    </row>
    <row r="40" spans="1:5" ht="51" customHeight="1" x14ac:dyDescent="0.25">
      <c r="A40" s="236" t="s">
        <v>118</v>
      </c>
      <c r="B40" s="237" t="s">
        <v>33</v>
      </c>
      <c r="C40" s="116" t="s">
        <v>119</v>
      </c>
      <c r="D40" s="117"/>
      <c r="E40" s="118">
        <f>E41+E46</f>
        <v>1734.6000000000001</v>
      </c>
    </row>
    <row r="41" spans="1:5" ht="52.5" customHeight="1" x14ac:dyDescent="0.25">
      <c r="A41" s="23" t="s">
        <v>117</v>
      </c>
      <c r="B41" s="25" t="s">
        <v>33</v>
      </c>
      <c r="C41" s="37" t="s">
        <v>138</v>
      </c>
      <c r="D41" s="49"/>
      <c r="E41" s="20">
        <f>E42+E44</f>
        <v>1734.6000000000001</v>
      </c>
    </row>
    <row r="42" spans="1:5" ht="43.5" customHeight="1" x14ac:dyDescent="0.25">
      <c r="A42" s="23" t="s">
        <v>30</v>
      </c>
      <c r="B42" s="25" t="s">
        <v>33</v>
      </c>
      <c r="C42" s="37" t="s">
        <v>138</v>
      </c>
      <c r="D42" s="31">
        <v>100</v>
      </c>
      <c r="E42" s="15">
        <f>E43</f>
        <v>1424.9</v>
      </c>
    </row>
    <row r="43" spans="1:5" ht="15.75" customHeight="1" x14ac:dyDescent="0.25">
      <c r="A43" s="28" t="s">
        <v>82</v>
      </c>
      <c r="B43" s="25" t="s">
        <v>33</v>
      </c>
      <c r="C43" s="37" t="s">
        <v>138</v>
      </c>
      <c r="D43" s="31">
        <v>120</v>
      </c>
      <c r="E43" s="15">
        <v>1424.9</v>
      </c>
    </row>
    <row r="44" spans="1:5" ht="15.75" customHeight="1" x14ac:dyDescent="0.25">
      <c r="A44" s="28" t="s">
        <v>34</v>
      </c>
      <c r="B44" s="25" t="s">
        <v>33</v>
      </c>
      <c r="C44" s="37" t="s">
        <v>138</v>
      </c>
      <c r="D44" s="31">
        <v>200</v>
      </c>
      <c r="E44" s="15">
        <f>E45</f>
        <v>309.7</v>
      </c>
    </row>
    <row r="45" spans="1:5" ht="15.75" customHeight="1" thickBot="1" x14ac:dyDescent="0.3">
      <c r="A45" s="28" t="s">
        <v>36</v>
      </c>
      <c r="B45" s="25" t="s">
        <v>33</v>
      </c>
      <c r="C45" s="37" t="s">
        <v>138</v>
      </c>
      <c r="D45" s="31">
        <v>240</v>
      </c>
      <c r="E45" s="15">
        <v>309.7</v>
      </c>
    </row>
    <row r="46" spans="1:5" ht="15.75" hidden="1" customHeight="1" thickBot="1" x14ac:dyDescent="0.3">
      <c r="A46" s="96" t="s">
        <v>89</v>
      </c>
      <c r="B46" s="238" t="s">
        <v>90</v>
      </c>
      <c r="C46" s="68"/>
      <c r="D46" s="68"/>
      <c r="E46" s="18">
        <f>E47</f>
        <v>0</v>
      </c>
    </row>
    <row r="47" spans="1:5" ht="15.75" hidden="1" customHeight="1" thickBot="1" x14ac:dyDescent="0.3">
      <c r="A47" s="97" t="s">
        <v>91</v>
      </c>
      <c r="B47" s="98" t="s">
        <v>90</v>
      </c>
      <c r="C47" s="72">
        <v>7400000000</v>
      </c>
      <c r="D47" s="89"/>
      <c r="E47" s="17">
        <f>E48</f>
        <v>0</v>
      </c>
    </row>
    <row r="48" spans="1:5" ht="15.75" hidden="1" customHeight="1" x14ac:dyDescent="0.25">
      <c r="A48" s="21" t="s">
        <v>92</v>
      </c>
      <c r="B48" s="99" t="s">
        <v>90</v>
      </c>
      <c r="C48" s="78">
        <v>7400072100</v>
      </c>
      <c r="D48" s="93"/>
      <c r="E48" s="19">
        <f>E49</f>
        <v>0</v>
      </c>
    </row>
    <row r="49" spans="1:5" ht="15.75" hidden="1" customHeight="1" x14ac:dyDescent="0.25">
      <c r="A49" s="28" t="s">
        <v>41</v>
      </c>
      <c r="B49" s="25" t="s">
        <v>90</v>
      </c>
      <c r="C49" s="81">
        <v>7400072100</v>
      </c>
      <c r="D49" s="81">
        <v>800</v>
      </c>
      <c r="E49" s="20">
        <f>E50</f>
        <v>0</v>
      </c>
    </row>
    <row r="50" spans="1:5" ht="15.75" hidden="1" customHeight="1" thickBot="1" x14ac:dyDescent="0.3">
      <c r="A50" s="100" t="s">
        <v>93</v>
      </c>
      <c r="B50" s="101" t="s">
        <v>90</v>
      </c>
      <c r="C50" s="93">
        <v>7400072100</v>
      </c>
      <c r="D50" s="93">
        <v>880</v>
      </c>
      <c r="E50" s="50"/>
    </row>
    <row r="51" spans="1:5" ht="15.75" customHeight="1" thickBot="1" x14ac:dyDescent="0.3">
      <c r="A51" s="71" t="s">
        <v>190</v>
      </c>
      <c r="B51" s="72" t="s">
        <v>191</v>
      </c>
      <c r="C51" s="72"/>
      <c r="D51" s="72"/>
      <c r="E51" s="52">
        <f>E52</f>
        <v>15</v>
      </c>
    </row>
    <row r="52" spans="1:5" ht="15.75" customHeight="1" x14ac:dyDescent="0.25">
      <c r="A52" s="34" t="s">
        <v>102</v>
      </c>
      <c r="B52" s="91" t="s">
        <v>39</v>
      </c>
      <c r="C52" s="49" t="s">
        <v>40</v>
      </c>
      <c r="D52" s="91"/>
      <c r="E52" s="20">
        <f>E53</f>
        <v>15</v>
      </c>
    </row>
    <row r="53" spans="1:5" ht="15.75" customHeight="1" x14ac:dyDescent="0.25">
      <c r="A53" s="23" t="s">
        <v>101</v>
      </c>
      <c r="B53" s="81" t="s">
        <v>39</v>
      </c>
      <c r="C53" s="31" t="s">
        <v>75</v>
      </c>
      <c r="D53" s="81"/>
      <c r="E53" s="15">
        <f>E54</f>
        <v>15</v>
      </c>
    </row>
    <row r="54" spans="1:5" ht="15.75" customHeight="1" x14ac:dyDescent="0.25">
      <c r="A54" s="28" t="s">
        <v>41</v>
      </c>
      <c r="B54" s="81" t="s">
        <v>39</v>
      </c>
      <c r="C54" s="31" t="s">
        <v>75</v>
      </c>
      <c r="D54" s="81" t="s">
        <v>42</v>
      </c>
      <c r="E54" s="15">
        <f>E55</f>
        <v>15</v>
      </c>
    </row>
    <row r="55" spans="1:5" ht="15.75" customHeight="1" thickBot="1" x14ac:dyDescent="0.3">
      <c r="A55" s="45" t="s">
        <v>43</v>
      </c>
      <c r="B55" s="83" t="s">
        <v>39</v>
      </c>
      <c r="C55" s="46" t="s">
        <v>75</v>
      </c>
      <c r="D55" s="83" t="s">
        <v>44</v>
      </c>
      <c r="E55" s="16">
        <v>15</v>
      </c>
    </row>
    <row r="56" spans="1:5" ht="15.75" hidden="1" customHeight="1" thickBot="1" x14ac:dyDescent="0.3">
      <c r="A56" s="96" t="s">
        <v>94</v>
      </c>
      <c r="B56" s="75" t="s">
        <v>95</v>
      </c>
      <c r="C56" s="103"/>
      <c r="D56" s="68"/>
      <c r="E56" s="52">
        <f>E57</f>
        <v>0</v>
      </c>
    </row>
    <row r="57" spans="1:5" ht="15.75" hidden="1" customHeight="1" thickBot="1" x14ac:dyDescent="0.3">
      <c r="A57" s="32" t="s">
        <v>96</v>
      </c>
      <c r="B57" s="33" t="s">
        <v>95</v>
      </c>
      <c r="C57" s="104">
        <v>7600000000</v>
      </c>
      <c r="D57" s="79"/>
      <c r="E57" s="19">
        <f>E58</f>
        <v>0</v>
      </c>
    </row>
    <row r="58" spans="1:5" ht="15.75" hidden="1" customHeight="1" thickBot="1" x14ac:dyDescent="0.3">
      <c r="A58" s="28" t="s">
        <v>41</v>
      </c>
      <c r="B58" s="26" t="s">
        <v>95</v>
      </c>
      <c r="C58" s="80" t="s">
        <v>97</v>
      </c>
      <c r="D58" s="81">
        <v>800</v>
      </c>
      <c r="E58" s="15">
        <f>E59</f>
        <v>0</v>
      </c>
    </row>
    <row r="59" spans="1:5" ht="15.75" hidden="1" customHeight="1" thickBot="1" x14ac:dyDescent="0.3">
      <c r="A59" s="100" t="s">
        <v>87</v>
      </c>
      <c r="B59" s="44" t="s">
        <v>95</v>
      </c>
      <c r="C59" s="105" t="s">
        <v>97</v>
      </c>
      <c r="D59" s="93">
        <v>850</v>
      </c>
      <c r="E59" s="50"/>
    </row>
    <row r="60" spans="1:5" ht="15.75" customHeight="1" thickBot="1" x14ac:dyDescent="0.3">
      <c r="A60" s="96" t="s">
        <v>78</v>
      </c>
      <c r="B60" s="238" t="s">
        <v>69</v>
      </c>
      <c r="C60" s="68"/>
      <c r="D60" s="103"/>
      <c r="E60" s="52">
        <f>E61</f>
        <v>180</v>
      </c>
    </row>
    <row r="61" spans="1:5" ht="28.5" customHeight="1" thickBot="1" x14ac:dyDescent="0.3">
      <c r="A61" s="74" t="s">
        <v>71</v>
      </c>
      <c r="B61" s="238" t="s">
        <v>70</v>
      </c>
      <c r="C61" s="68"/>
      <c r="D61" s="103"/>
      <c r="E61" s="52">
        <f>E62</f>
        <v>180</v>
      </c>
    </row>
    <row r="62" spans="1:5" ht="60" customHeight="1" x14ac:dyDescent="0.25">
      <c r="A62" s="34" t="s">
        <v>72</v>
      </c>
      <c r="B62" s="36" t="s">
        <v>70</v>
      </c>
      <c r="C62" s="91">
        <v>1200000000</v>
      </c>
      <c r="D62" s="49"/>
      <c r="E62" s="20">
        <f>E63</f>
        <v>180</v>
      </c>
    </row>
    <row r="63" spans="1:5" ht="45" customHeight="1" x14ac:dyDescent="0.25">
      <c r="A63" s="23" t="s">
        <v>108</v>
      </c>
      <c r="B63" s="25" t="s">
        <v>70</v>
      </c>
      <c r="C63" s="81" t="s">
        <v>77</v>
      </c>
      <c r="D63" s="31"/>
      <c r="E63" s="15">
        <f>E64</f>
        <v>180</v>
      </c>
    </row>
    <row r="64" spans="1:5" ht="15.75" customHeight="1" x14ac:dyDescent="0.25">
      <c r="A64" s="28" t="s">
        <v>53</v>
      </c>
      <c r="B64" s="25" t="s">
        <v>70</v>
      </c>
      <c r="C64" s="81" t="s">
        <v>77</v>
      </c>
      <c r="D64" s="31">
        <v>200</v>
      </c>
      <c r="E64" s="15">
        <f>E65</f>
        <v>180</v>
      </c>
    </row>
    <row r="65" spans="1:5" ht="15.75" customHeight="1" thickBot="1" x14ac:dyDescent="0.3">
      <c r="A65" s="45" t="s">
        <v>49</v>
      </c>
      <c r="B65" s="30" t="s">
        <v>70</v>
      </c>
      <c r="C65" s="83" t="s">
        <v>77</v>
      </c>
      <c r="D65" s="46">
        <v>240</v>
      </c>
      <c r="E65" s="43">
        <f>180</f>
        <v>180</v>
      </c>
    </row>
    <row r="66" spans="1:5" ht="15.75" customHeight="1" thickBot="1" x14ac:dyDescent="0.3">
      <c r="A66" s="96" t="s">
        <v>113</v>
      </c>
      <c r="B66" s="239" t="s">
        <v>115</v>
      </c>
      <c r="C66" s="68"/>
      <c r="D66" s="103"/>
      <c r="E66" s="114">
        <f>E67</f>
        <v>16440.900000000001</v>
      </c>
    </row>
    <row r="67" spans="1:5" ht="15.75" customHeight="1" thickBot="1" x14ac:dyDescent="0.3">
      <c r="A67" s="111" t="s">
        <v>114</v>
      </c>
      <c r="B67" s="75" t="s">
        <v>116</v>
      </c>
      <c r="C67" s="113"/>
      <c r="D67" s="103"/>
      <c r="E67" s="114">
        <f>E68</f>
        <v>16440.900000000001</v>
      </c>
    </row>
    <row r="68" spans="1:5" ht="46.5" customHeight="1" x14ac:dyDescent="0.25">
      <c r="A68" s="32" t="s">
        <v>118</v>
      </c>
      <c r="B68" s="240" t="s">
        <v>116</v>
      </c>
      <c r="C68" s="33" t="s">
        <v>119</v>
      </c>
      <c r="D68" s="117"/>
      <c r="E68" s="118">
        <f>E69+E74</f>
        <v>16440.900000000001</v>
      </c>
    </row>
    <row r="69" spans="1:5" ht="52.5" hidden="1" customHeight="1" x14ac:dyDescent="0.25">
      <c r="A69" s="23"/>
      <c r="B69" s="25"/>
      <c r="C69" s="33" t="s">
        <v>140</v>
      </c>
      <c r="D69" s="49"/>
      <c r="E69" s="20"/>
    </row>
    <row r="70" spans="1:5" ht="43.5" hidden="1" customHeight="1" x14ac:dyDescent="0.25">
      <c r="A70" s="23"/>
      <c r="B70" s="25"/>
      <c r="C70" s="33" t="s">
        <v>141</v>
      </c>
      <c r="D70" s="31"/>
      <c r="E70" s="15"/>
    </row>
    <row r="71" spans="1:5" ht="15.75" hidden="1" customHeight="1" x14ac:dyDescent="0.25">
      <c r="A71" s="28"/>
      <c r="B71" s="25"/>
      <c r="C71" s="33" t="s">
        <v>142</v>
      </c>
      <c r="D71" s="31"/>
      <c r="E71" s="15"/>
    </row>
    <row r="72" spans="1:5" ht="15.75" hidden="1" customHeight="1" x14ac:dyDescent="0.25">
      <c r="A72" s="28"/>
      <c r="B72" s="25"/>
      <c r="C72" s="33" t="s">
        <v>143</v>
      </c>
      <c r="D72" s="31"/>
      <c r="E72" s="15"/>
    </row>
    <row r="73" spans="1:5" ht="15.75" hidden="1" customHeight="1" x14ac:dyDescent="0.25">
      <c r="A73" s="28"/>
      <c r="B73" s="25"/>
      <c r="C73" s="154" t="s">
        <v>144</v>
      </c>
      <c r="D73" s="31"/>
      <c r="E73" s="15"/>
    </row>
    <row r="74" spans="1:5" ht="42.75" customHeight="1" x14ac:dyDescent="0.25">
      <c r="A74" s="137" t="s">
        <v>121</v>
      </c>
      <c r="B74" s="139" t="s">
        <v>116</v>
      </c>
      <c r="C74" s="119" t="s">
        <v>119</v>
      </c>
      <c r="D74" s="140"/>
      <c r="E74" s="141">
        <f>E75+E79+E83+E87+E91+E95+E99+E103+E107</f>
        <v>16440.900000000001</v>
      </c>
    </row>
    <row r="75" spans="1:5" ht="15.75" customHeight="1" x14ac:dyDescent="0.25">
      <c r="A75" s="146" t="s">
        <v>120</v>
      </c>
      <c r="B75" s="120" t="s">
        <v>116</v>
      </c>
      <c r="C75" s="144" t="s">
        <v>139</v>
      </c>
      <c r="D75" s="27"/>
      <c r="E75" s="145">
        <f>E76</f>
        <v>7238</v>
      </c>
    </row>
    <row r="76" spans="1:5" ht="28.5" customHeight="1" x14ac:dyDescent="0.25">
      <c r="A76" s="28" t="s">
        <v>131</v>
      </c>
      <c r="B76" s="30" t="s">
        <v>116</v>
      </c>
      <c r="C76" s="26" t="s">
        <v>139</v>
      </c>
      <c r="D76" s="27"/>
      <c r="E76" s="51">
        <f>E77</f>
        <v>7238</v>
      </c>
    </row>
    <row r="77" spans="1:5" ht="15.75" customHeight="1" x14ac:dyDescent="0.25">
      <c r="A77" s="28" t="s">
        <v>34</v>
      </c>
      <c r="B77" s="25" t="s">
        <v>116</v>
      </c>
      <c r="C77" s="119" t="s">
        <v>139</v>
      </c>
      <c r="D77" s="31">
        <v>200</v>
      </c>
      <c r="E77" s="15">
        <f>E78</f>
        <v>7238</v>
      </c>
    </row>
    <row r="78" spans="1:5" ht="15.75" customHeight="1" x14ac:dyDescent="0.25">
      <c r="A78" s="28" t="s">
        <v>36</v>
      </c>
      <c r="B78" s="25" t="s">
        <v>116</v>
      </c>
      <c r="C78" s="26" t="s">
        <v>139</v>
      </c>
      <c r="D78" s="31">
        <v>240</v>
      </c>
      <c r="E78" s="15">
        <v>7238</v>
      </c>
    </row>
    <row r="79" spans="1:5" ht="43.5" customHeight="1" x14ac:dyDescent="0.25">
      <c r="A79" s="136" t="s">
        <v>122</v>
      </c>
      <c r="B79" s="143" t="s">
        <v>116</v>
      </c>
      <c r="C79" s="144" t="s">
        <v>145</v>
      </c>
      <c r="D79" s="38"/>
      <c r="E79" s="145">
        <f>E80</f>
        <v>720.8</v>
      </c>
    </row>
    <row r="80" spans="1:5" ht="39.75" customHeight="1" x14ac:dyDescent="0.25">
      <c r="A80" s="34" t="s">
        <v>132</v>
      </c>
      <c r="B80" s="36" t="s">
        <v>116</v>
      </c>
      <c r="C80" s="37" t="s">
        <v>145</v>
      </c>
      <c r="D80" s="38"/>
      <c r="E80" s="51">
        <f>E81</f>
        <v>720.8</v>
      </c>
    </row>
    <row r="81" spans="1:5" ht="15.75" customHeight="1" x14ac:dyDescent="0.25">
      <c r="A81" s="28" t="s">
        <v>34</v>
      </c>
      <c r="B81" s="25" t="s">
        <v>116</v>
      </c>
      <c r="C81" s="37" t="s">
        <v>145</v>
      </c>
      <c r="D81" s="31">
        <v>200</v>
      </c>
      <c r="E81" s="15">
        <f>E82</f>
        <v>720.8</v>
      </c>
    </row>
    <row r="82" spans="1:5" ht="15.75" customHeight="1" x14ac:dyDescent="0.25">
      <c r="A82" s="28" t="s">
        <v>36</v>
      </c>
      <c r="B82" s="25" t="s">
        <v>116</v>
      </c>
      <c r="C82" s="37" t="s">
        <v>145</v>
      </c>
      <c r="D82" s="31">
        <v>240</v>
      </c>
      <c r="E82" s="15">
        <v>720.8</v>
      </c>
    </row>
    <row r="83" spans="1:5" ht="28.5" customHeight="1" x14ac:dyDescent="0.25">
      <c r="A83" s="136" t="s">
        <v>123</v>
      </c>
      <c r="B83" s="143" t="s">
        <v>116</v>
      </c>
      <c r="C83" s="119" t="s">
        <v>146</v>
      </c>
      <c r="D83" s="38"/>
      <c r="E83" s="145">
        <f>E84</f>
        <v>3603.9</v>
      </c>
    </row>
    <row r="84" spans="1:5" ht="15.75" customHeight="1" x14ac:dyDescent="0.25">
      <c r="A84" s="34" t="s">
        <v>133</v>
      </c>
      <c r="B84" s="25" t="s">
        <v>116</v>
      </c>
      <c r="C84" s="26" t="s">
        <v>146</v>
      </c>
      <c r="D84" s="27"/>
      <c r="E84" s="51">
        <f>E85</f>
        <v>3603.9</v>
      </c>
    </row>
    <row r="85" spans="1:5" ht="29.25" customHeight="1" x14ac:dyDescent="0.25">
      <c r="A85" s="28" t="s">
        <v>34</v>
      </c>
      <c r="B85" s="25" t="s">
        <v>116</v>
      </c>
      <c r="C85" s="26" t="s">
        <v>146</v>
      </c>
      <c r="D85" s="31">
        <v>200</v>
      </c>
      <c r="E85" s="15">
        <f>E86</f>
        <v>3603.9</v>
      </c>
    </row>
    <row r="86" spans="1:5" ht="27.75" customHeight="1" x14ac:dyDescent="0.25">
      <c r="A86" s="28" t="s">
        <v>36</v>
      </c>
      <c r="B86" s="25" t="s">
        <v>116</v>
      </c>
      <c r="C86" s="26" t="s">
        <v>146</v>
      </c>
      <c r="D86" s="31">
        <v>240</v>
      </c>
      <c r="E86" s="15">
        <v>3603.9</v>
      </c>
    </row>
    <row r="87" spans="1:5" ht="36.75" customHeight="1" x14ac:dyDescent="0.25">
      <c r="A87" s="136" t="s">
        <v>124</v>
      </c>
      <c r="B87" s="143" t="s">
        <v>116</v>
      </c>
      <c r="C87" s="119" t="s">
        <v>147</v>
      </c>
      <c r="D87" s="38"/>
      <c r="E87" s="145">
        <f>E88</f>
        <v>1890.4</v>
      </c>
    </row>
    <row r="88" spans="1:5" ht="36" customHeight="1" x14ac:dyDescent="0.25">
      <c r="A88" s="34" t="s">
        <v>136</v>
      </c>
      <c r="B88" s="25" t="s">
        <v>116</v>
      </c>
      <c r="C88" s="26" t="s">
        <v>147</v>
      </c>
      <c r="D88" s="27"/>
      <c r="E88" s="51">
        <f>E89</f>
        <v>1890.4</v>
      </c>
    </row>
    <row r="89" spans="1:5" ht="15.75" customHeight="1" x14ac:dyDescent="0.25">
      <c r="A89" s="28" t="s">
        <v>34</v>
      </c>
      <c r="B89" s="25" t="s">
        <v>116</v>
      </c>
      <c r="C89" s="26" t="s">
        <v>147</v>
      </c>
      <c r="D89" s="31">
        <v>200</v>
      </c>
      <c r="E89" s="15">
        <f>E90</f>
        <v>1890.4</v>
      </c>
    </row>
    <row r="90" spans="1:5" ht="15.75" customHeight="1" x14ac:dyDescent="0.25">
      <c r="A90" s="28" t="s">
        <v>36</v>
      </c>
      <c r="B90" s="25" t="s">
        <v>116</v>
      </c>
      <c r="C90" s="26" t="s">
        <v>147</v>
      </c>
      <c r="D90" s="31">
        <v>240</v>
      </c>
      <c r="E90" s="15">
        <v>1890.4</v>
      </c>
    </row>
    <row r="91" spans="1:5" ht="34.5" customHeight="1" x14ac:dyDescent="0.25">
      <c r="A91" s="136" t="s">
        <v>125</v>
      </c>
      <c r="B91" s="143" t="s">
        <v>116</v>
      </c>
      <c r="C91" s="144" t="s">
        <v>148</v>
      </c>
      <c r="D91" s="38"/>
      <c r="E91" s="241">
        <f>E92</f>
        <v>416.6</v>
      </c>
    </row>
    <row r="92" spans="1:5" ht="30" customHeight="1" x14ac:dyDescent="0.25">
      <c r="A92" s="23" t="s">
        <v>134</v>
      </c>
      <c r="B92" s="25" t="s">
        <v>116</v>
      </c>
      <c r="C92" s="37" t="s">
        <v>148</v>
      </c>
      <c r="D92" s="27"/>
      <c r="E92" s="51">
        <f>E93</f>
        <v>416.6</v>
      </c>
    </row>
    <row r="93" spans="1:5" ht="15.75" customHeight="1" x14ac:dyDescent="0.25">
      <c r="A93" s="28" t="s">
        <v>34</v>
      </c>
      <c r="B93" s="25" t="s">
        <v>116</v>
      </c>
      <c r="C93" s="37" t="s">
        <v>148</v>
      </c>
      <c r="D93" s="31">
        <v>200</v>
      </c>
      <c r="E93" s="15">
        <f>E94</f>
        <v>416.6</v>
      </c>
    </row>
    <row r="94" spans="1:5" ht="15.75" customHeight="1" x14ac:dyDescent="0.25">
      <c r="A94" s="45" t="s">
        <v>36</v>
      </c>
      <c r="B94" s="30" t="s">
        <v>116</v>
      </c>
      <c r="C94" s="37" t="s">
        <v>148</v>
      </c>
      <c r="D94" s="46">
        <v>240</v>
      </c>
      <c r="E94" s="16">
        <v>416.6</v>
      </c>
    </row>
    <row r="95" spans="1:5" ht="28.5" x14ac:dyDescent="0.25">
      <c r="A95" s="135" t="s">
        <v>174</v>
      </c>
      <c r="B95" s="120" t="s">
        <v>116</v>
      </c>
      <c r="C95" s="119" t="s">
        <v>149</v>
      </c>
      <c r="D95" s="27"/>
      <c r="E95" s="145">
        <f>E96</f>
        <v>581.5</v>
      </c>
    </row>
    <row r="96" spans="1:5" ht="30" x14ac:dyDescent="0.25">
      <c r="A96" s="23" t="s">
        <v>173</v>
      </c>
      <c r="B96" s="25" t="s">
        <v>116</v>
      </c>
      <c r="C96" s="26" t="s">
        <v>149</v>
      </c>
      <c r="D96" s="27"/>
      <c r="E96" s="51">
        <f>E97</f>
        <v>581.5</v>
      </c>
    </row>
    <row r="97" spans="1:5" x14ac:dyDescent="0.25">
      <c r="A97" s="28" t="s">
        <v>34</v>
      </c>
      <c r="B97" s="25" t="s">
        <v>116</v>
      </c>
      <c r="C97" s="26" t="s">
        <v>149</v>
      </c>
      <c r="D97" s="31">
        <v>200</v>
      </c>
      <c r="E97" s="15">
        <f>E98</f>
        <v>581.5</v>
      </c>
    </row>
    <row r="98" spans="1:5" x14ac:dyDescent="0.25">
      <c r="A98" s="45" t="s">
        <v>36</v>
      </c>
      <c r="B98" s="30" t="s">
        <v>116</v>
      </c>
      <c r="C98" s="26" t="s">
        <v>149</v>
      </c>
      <c r="D98" s="46">
        <v>240</v>
      </c>
      <c r="E98" s="16">
        <v>581.5</v>
      </c>
    </row>
    <row r="99" spans="1:5" ht="28.5" x14ac:dyDescent="0.25">
      <c r="A99" s="135" t="s">
        <v>126</v>
      </c>
      <c r="B99" s="120" t="s">
        <v>116</v>
      </c>
      <c r="C99" s="148" t="s">
        <v>150</v>
      </c>
      <c r="D99" s="27"/>
      <c r="E99" s="145">
        <f>E100</f>
        <v>463</v>
      </c>
    </row>
    <row r="100" spans="1:5" ht="30" x14ac:dyDescent="0.25">
      <c r="A100" s="23" t="s">
        <v>135</v>
      </c>
      <c r="B100" s="25" t="s">
        <v>116</v>
      </c>
      <c r="C100" s="47" t="s">
        <v>150</v>
      </c>
      <c r="D100" s="27"/>
      <c r="E100" s="51">
        <f>E101</f>
        <v>463</v>
      </c>
    </row>
    <row r="101" spans="1:5" x14ac:dyDescent="0.25">
      <c r="A101" s="28" t="s">
        <v>34</v>
      </c>
      <c r="B101" s="25" t="s">
        <v>116</v>
      </c>
      <c r="C101" s="47" t="s">
        <v>150</v>
      </c>
      <c r="D101" s="31">
        <v>200</v>
      </c>
      <c r="E101" s="15">
        <f>E102</f>
        <v>463</v>
      </c>
    </row>
    <row r="102" spans="1:5" x14ac:dyDescent="0.25">
      <c r="A102" s="45" t="s">
        <v>36</v>
      </c>
      <c r="B102" s="30" t="s">
        <v>116</v>
      </c>
      <c r="C102" s="47" t="s">
        <v>150</v>
      </c>
      <c r="D102" s="46">
        <v>240</v>
      </c>
      <c r="E102" s="16">
        <v>463</v>
      </c>
    </row>
    <row r="103" spans="1:5" ht="28.5" x14ac:dyDescent="0.25">
      <c r="A103" s="135" t="s">
        <v>127</v>
      </c>
      <c r="B103" s="120" t="s">
        <v>116</v>
      </c>
      <c r="C103" s="119" t="s">
        <v>151</v>
      </c>
      <c r="D103" s="27"/>
      <c r="E103" s="145">
        <f>E104</f>
        <v>1526.7</v>
      </c>
    </row>
    <row r="104" spans="1:5" x14ac:dyDescent="0.25">
      <c r="A104" s="53" t="s">
        <v>129</v>
      </c>
      <c r="B104" s="36" t="s">
        <v>116</v>
      </c>
      <c r="C104" s="26" t="s">
        <v>151</v>
      </c>
      <c r="D104" s="38"/>
      <c r="E104" s="51">
        <f>E105</f>
        <v>1526.7</v>
      </c>
    </row>
    <row r="105" spans="1:5" x14ac:dyDescent="0.25">
      <c r="A105" s="28" t="s">
        <v>34</v>
      </c>
      <c r="B105" s="25" t="s">
        <v>116</v>
      </c>
      <c r="C105" s="26" t="s">
        <v>151</v>
      </c>
      <c r="D105" s="31">
        <v>200</v>
      </c>
      <c r="E105" s="15">
        <f>E106</f>
        <v>1526.7</v>
      </c>
    </row>
    <row r="106" spans="1:5" x14ac:dyDescent="0.25">
      <c r="A106" s="45" t="s">
        <v>36</v>
      </c>
      <c r="B106" s="30" t="s">
        <v>116</v>
      </c>
      <c r="C106" s="26" t="s">
        <v>151</v>
      </c>
      <c r="D106" s="46">
        <v>240</v>
      </c>
      <c r="E106" s="16">
        <v>1526.7</v>
      </c>
    </row>
    <row r="107" spans="1:5" ht="57" x14ac:dyDescent="0.25">
      <c r="A107" s="149" t="s">
        <v>128</v>
      </c>
      <c r="B107" s="120" t="s">
        <v>116</v>
      </c>
      <c r="C107" s="148" t="s">
        <v>164</v>
      </c>
      <c r="D107" s="151"/>
      <c r="E107" s="145">
        <f>E108</f>
        <v>0</v>
      </c>
    </row>
    <row r="108" spans="1:5" ht="54.75" customHeight="1" x14ac:dyDescent="0.25">
      <c r="A108" s="22" t="s">
        <v>130</v>
      </c>
      <c r="B108" s="25" t="s">
        <v>116</v>
      </c>
      <c r="C108" s="47" t="s">
        <v>164</v>
      </c>
      <c r="D108" s="27"/>
      <c r="E108" s="51">
        <f>E109</f>
        <v>0</v>
      </c>
    </row>
    <row r="109" spans="1:5" x14ac:dyDescent="0.25">
      <c r="A109" s="28" t="s">
        <v>34</v>
      </c>
      <c r="B109" s="25" t="s">
        <v>116</v>
      </c>
      <c r="C109" s="47" t="s">
        <v>164</v>
      </c>
      <c r="D109" s="31">
        <v>200</v>
      </c>
      <c r="E109" s="15">
        <f>E110</f>
        <v>0</v>
      </c>
    </row>
    <row r="110" spans="1:5" ht="15.75" thickBot="1" x14ac:dyDescent="0.3">
      <c r="A110" s="40" t="s">
        <v>36</v>
      </c>
      <c r="B110" s="30" t="s">
        <v>116</v>
      </c>
      <c r="C110" s="47" t="s">
        <v>164</v>
      </c>
      <c r="D110" s="42">
        <v>240</v>
      </c>
      <c r="E110" s="43">
        <f>479-479</f>
        <v>0</v>
      </c>
    </row>
    <row r="111" spans="1:5" ht="15.75" thickBot="1" x14ac:dyDescent="0.3">
      <c r="A111" s="111" t="s">
        <v>103</v>
      </c>
      <c r="B111" s="75" t="s">
        <v>105</v>
      </c>
      <c r="C111" s="68"/>
      <c r="D111" s="242"/>
      <c r="E111" s="52">
        <f>E112</f>
        <v>0</v>
      </c>
    </row>
    <row r="112" spans="1:5" ht="15.75" thickBot="1" x14ac:dyDescent="0.3">
      <c r="A112" s="74" t="s">
        <v>104</v>
      </c>
      <c r="B112" s="75" t="s">
        <v>106</v>
      </c>
      <c r="C112" s="68"/>
      <c r="D112" s="103"/>
      <c r="E112" s="52">
        <f>E113</f>
        <v>0</v>
      </c>
    </row>
    <row r="113" spans="1:5" ht="45" x14ac:dyDescent="0.25">
      <c r="A113" s="34" t="s">
        <v>112</v>
      </c>
      <c r="B113" s="37" t="s">
        <v>106</v>
      </c>
      <c r="C113" s="37" t="s">
        <v>109</v>
      </c>
      <c r="D113" s="49"/>
      <c r="E113" s="20">
        <f>E114</f>
        <v>0</v>
      </c>
    </row>
    <row r="114" spans="1:5" x14ac:dyDescent="0.25">
      <c r="A114" s="23" t="s">
        <v>107</v>
      </c>
      <c r="B114" s="26" t="s">
        <v>106</v>
      </c>
      <c r="C114" s="26" t="s">
        <v>110</v>
      </c>
      <c r="D114" s="31"/>
      <c r="E114" s="15">
        <f>E115</f>
        <v>0</v>
      </c>
    </row>
    <row r="115" spans="1:5" x14ac:dyDescent="0.25">
      <c r="A115" s="28" t="s">
        <v>53</v>
      </c>
      <c r="B115" s="26" t="s">
        <v>106</v>
      </c>
      <c r="C115" s="26" t="s">
        <v>110</v>
      </c>
      <c r="D115" s="31">
        <v>200</v>
      </c>
      <c r="E115" s="15">
        <f>E116</f>
        <v>0</v>
      </c>
    </row>
    <row r="116" spans="1:5" ht="15.75" thickBot="1" x14ac:dyDescent="0.3">
      <c r="A116" s="45" t="s">
        <v>49</v>
      </c>
      <c r="B116" s="48" t="s">
        <v>106</v>
      </c>
      <c r="C116" s="47" t="s">
        <v>110</v>
      </c>
      <c r="D116" s="42">
        <v>240</v>
      </c>
      <c r="E116" s="43">
        <f>171.6-140-31.6</f>
        <v>0</v>
      </c>
    </row>
    <row r="117" spans="1:5" ht="15.75" thickBot="1" x14ac:dyDescent="0.3">
      <c r="A117" s="126" t="s">
        <v>192</v>
      </c>
      <c r="B117" s="89" t="s">
        <v>193</v>
      </c>
      <c r="C117" s="72"/>
      <c r="D117" s="89"/>
      <c r="E117" s="127">
        <f>E118</f>
        <v>881.6</v>
      </c>
    </row>
    <row r="118" spans="1:5" ht="15.75" thickBot="1" x14ac:dyDescent="0.3">
      <c r="A118" s="128" t="s">
        <v>84</v>
      </c>
      <c r="B118" s="75" t="s">
        <v>85</v>
      </c>
      <c r="C118" s="78"/>
      <c r="D118" s="78"/>
      <c r="E118" s="12">
        <f>E119</f>
        <v>881.6</v>
      </c>
    </row>
    <row r="119" spans="1:5" ht="30" x14ac:dyDescent="0.25">
      <c r="A119" s="32" t="s">
        <v>65</v>
      </c>
      <c r="B119" s="33" t="s">
        <v>85</v>
      </c>
      <c r="C119" s="79" t="s">
        <v>45</v>
      </c>
      <c r="D119" s="80"/>
      <c r="E119" s="19">
        <f>E120+E124</f>
        <v>881.6</v>
      </c>
    </row>
    <row r="120" spans="1:5" x14ac:dyDescent="0.25">
      <c r="A120" s="23" t="s">
        <v>98</v>
      </c>
      <c r="B120" s="26" t="s">
        <v>85</v>
      </c>
      <c r="C120" s="81" t="s">
        <v>46</v>
      </c>
      <c r="D120" s="31"/>
      <c r="E120" s="15">
        <f>E121</f>
        <v>701.6</v>
      </c>
    </row>
    <row r="121" spans="1:5" ht="30" x14ac:dyDescent="0.25">
      <c r="A121" s="23" t="s">
        <v>47</v>
      </c>
      <c r="B121" s="26" t="s">
        <v>85</v>
      </c>
      <c r="C121" s="81" t="s">
        <v>48</v>
      </c>
      <c r="D121" s="31"/>
      <c r="E121" s="15">
        <f>E122</f>
        <v>701.6</v>
      </c>
    </row>
    <row r="122" spans="1:5" x14ac:dyDescent="0.25">
      <c r="A122" s="28" t="s">
        <v>34</v>
      </c>
      <c r="B122" s="26" t="s">
        <v>85</v>
      </c>
      <c r="C122" s="81" t="s">
        <v>48</v>
      </c>
      <c r="D122" s="31" t="s">
        <v>35</v>
      </c>
      <c r="E122" s="15">
        <f>E123</f>
        <v>701.6</v>
      </c>
    </row>
    <row r="123" spans="1:5" x14ac:dyDescent="0.25">
      <c r="A123" s="28" t="s">
        <v>49</v>
      </c>
      <c r="B123" s="26" t="s">
        <v>85</v>
      </c>
      <c r="C123" s="81" t="s">
        <v>48</v>
      </c>
      <c r="D123" s="31" t="s">
        <v>37</v>
      </c>
      <c r="E123" s="15">
        <f>490+171.6+40</f>
        <v>701.6</v>
      </c>
    </row>
    <row r="124" spans="1:5" x14ac:dyDescent="0.25">
      <c r="A124" s="23" t="s">
        <v>99</v>
      </c>
      <c r="B124" s="26" t="s">
        <v>85</v>
      </c>
      <c r="C124" s="81" t="s">
        <v>50</v>
      </c>
      <c r="D124" s="31"/>
      <c r="E124" s="15">
        <f>E125</f>
        <v>180</v>
      </c>
    </row>
    <row r="125" spans="1:5" ht="45" x14ac:dyDescent="0.25">
      <c r="A125" s="23" t="s">
        <v>51</v>
      </c>
      <c r="B125" s="26" t="s">
        <v>85</v>
      </c>
      <c r="C125" s="81" t="s">
        <v>52</v>
      </c>
      <c r="D125" s="31"/>
      <c r="E125" s="15">
        <f>E126</f>
        <v>180</v>
      </c>
    </row>
    <row r="126" spans="1:5" x14ac:dyDescent="0.25">
      <c r="A126" s="28" t="s">
        <v>53</v>
      </c>
      <c r="B126" s="26" t="s">
        <v>85</v>
      </c>
      <c r="C126" s="81" t="s">
        <v>52</v>
      </c>
      <c r="D126" s="31" t="s">
        <v>35</v>
      </c>
      <c r="E126" s="15">
        <f>E127</f>
        <v>180</v>
      </c>
    </row>
    <row r="127" spans="1:5" ht="15.75" thickBot="1" x14ac:dyDescent="0.3">
      <c r="A127" s="40" t="s">
        <v>49</v>
      </c>
      <c r="B127" s="48" t="s">
        <v>85</v>
      </c>
      <c r="C127" s="84" t="s">
        <v>52</v>
      </c>
      <c r="D127" s="42" t="s">
        <v>37</v>
      </c>
      <c r="E127" s="43">
        <v>180</v>
      </c>
    </row>
    <row r="128" spans="1:5" ht="15.75" thickBot="1" x14ac:dyDescent="0.3">
      <c r="A128" s="87" t="s">
        <v>194</v>
      </c>
      <c r="B128" s="72" t="s">
        <v>195</v>
      </c>
      <c r="C128" s="89"/>
      <c r="D128" s="89"/>
      <c r="E128" s="18">
        <f>E129</f>
        <v>360</v>
      </c>
    </row>
    <row r="129" spans="1:6" ht="15.75" thickBot="1" x14ac:dyDescent="0.3">
      <c r="A129" s="128" t="s">
        <v>86</v>
      </c>
      <c r="B129" s="77">
        <v>1102</v>
      </c>
      <c r="C129" s="77"/>
      <c r="D129" s="77"/>
      <c r="E129" s="12">
        <f>E130</f>
        <v>360</v>
      </c>
    </row>
    <row r="130" spans="1:6" ht="30" x14ac:dyDescent="0.25">
      <c r="A130" s="32" t="s">
        <v>66</v>
      </c>
      <c r="B130" s="79">
        <v>1102</v>
      </c>
      <c r="C130" s="80" t="s">
        <v>54</v>
      </c>
      <c r="D130" s="79"/>
      <c r="E130" s="13">
        <f>E131</f>
        <v>360</v>
      </c>
    </row>
    <row r="131" spans="1:6" ht="30" x14ac:dyDescent="0.25">
      <c r="A131" s="23" t="s">
        <v>55</v>
      </c>
      <c r="B131" s="81">
        <v>1102</v>
      </c>
      <c r="C131" s="31" t="s">
        <v>56</v>
      </c>
      <c r="D131" s="81"/>
      <c r="E131" s="14">
        <f>E132</f>
        <v>360</v>
      </c>
    </row>
    <row r="132" spans="1:6" x14ac:dyDescent="0.25">
      <c r="A132" s="28" t="s">
        <v>53</v>
      </c>
      <c r="B132" s="91">
        <v>1102</v>
      </c>
      <c r="C132" s="31" t="s">
        <v>56</v>
      </c>
      <c r="D132" s="81" t="s">
        <v>35</v>
      </c>
      <c r="E132" s="14">
        <f>E133</f>
        <v>360</v>
      </c>
    </row>
    <row r="133" spans="1:6" ht="15.75" thickBot="1" x14ac:dyDescent="0.3">
      <c r="A133" s="87" t="s">
        <v>49</v>
      </c>
      <c r="B133" s="81">
        <v>1102</v>
      </c>
      <c r="C133" s="88" t="s">
        <v>56</v>
      </c>
      <c r="D133" s="89" t="s">
        <v>37</v>
      </c>
      <c r="E133" s="132">
        <v>360</v>
      </c>
    </row>
    <row r="134" spans="1:6" ht="15.75" thickBot="1" x14ac:dyDescent="0.3">
      <c r="A134" s="71" t="s">
        <v>196</v>
      </c>
      <c r="B134" s="72" t="s">
        <v>197</v>
      </c>
      <c r="C134" s="72"/>
      <c r="D134" s="72"/>
      <c r="E134" s="52">
        <f t="shared" ref="E134:E138" si="0">E135</f>
        <v>100</v>
      </c>
    </row>
    <row r="135" spans="1:6" ht="15.75" thickBot="1" x14ac:dyDescent="0.3">
      <c r="A135" s="133" t="s">
        <v>198</v>
      </c>
      <c r="B135" s="78" t="s">
        <v>199</v>
      </c>
      <c r="C135" s="78"/>
      <c r="D135" s="78"/>
      <c r="E135" s="12">
        <f t="shared" si="0"/>
        <v>100</v>
      </c>
    </row>
    <row r="136" spans="1:6" ht="45" x14ac:dyDescent="0.25">
      <c r="A136" s="32" t="s">
        <v>67</v>
      </c>
      <c r="B136" s="79" t="s">
        <v>57</v>
      </c>
      <c r="C136" s="79" t="s">
        <v>58</v>
      </c>
      <c r="D136" s="80"/>
      <c r="E136" s="19">
        <f>E137</f>
        <v>100</v>
      </c>
    </row>
    <row r="137" spans="1:6" ht="30" x14ac:dyDescent="0.25">
      <c r="A137" s="23" t="s">
        <v>59</v>
      </c>
      <c r="B137" s="81" t="s">
        <v>57</v>
      </c>
      <c r="C137" s="81" t="s">
        <v>76</v>
      </c>
      <c r="D137" s="31"/>
      <c r="E137" s="15">
        <f t="shared" si="0"/>
        <v>100</v>
      </c>
    </row>
    <row r="138" spans="1:6" x14ac:dyDescent="0.25">
      <c r="A138" s="28" t="s">
        <v>53</v>
      </c>
      <c r="B138" s="81" t="s">
        <v>57</v>
      </c>
      <c r="C138" s="81" t="s">
        <v>76</v>
      </c>
      <c r="D138" s="31" t="s">
        <v>35</v>
      </c>
      <c r="E138" s="15">
        <f t="shared" si="0"/>
        <v>100</v>
      </c>
    </row>
    <row r="139" spans="1:6" ht="15.75" thickBot="1" x14ac:dyDescent="0.3">
      <c r="A139" s="40" t="s">
        <v>49</v>
      </c>
      <c r="B139" s="84" t="s">
        <v>57</v>
      </c>
      <c r="C139" s="84" t="s">
        <v>76</v>
      </c>
      <c r="D139" s="42" t="s">
        <v>37</v>
      </c>
      <c r="E139" s="43">
        <f>140-40</f>
        <v>100</v>
      </c>
    </row>
    <row r="140" spans="1:6" ht="15.75" thickBot="1" x14ac:dyDescent="0.3">
      <c r="A140" s="229" t="s">
        <v>200</v>
      </c>
      <c r="B140" s="230"/>
      <c r="C140" s="230"/>
      <c r="D140" s="230"/>
      <c r="E140" s="52">
        <f>E66+E15+E111+E117+E128+E134+E60+E41</f>
        <v>28963.1</v>
      </c>
      <c r="F140" s="243"/>
    </row>
    <row r="143" spans="1:6" x14ac:dyDescent="0.25">
      <c r="A143" s="255" t="str">
        <f>'Приложение 3 (2)'!A141:F141</f>
        <v>Глава города Инкермана                                                                   Р.И.Демченко</v>
      </c>
      <c r="B143" s="255"/>
      <c r="C143" s="255"/>
      <c r="D143" s="255"/>
      <c r="E143" s="255"/>
    </row>
  </sheetData>
  <mergeCells count="9">
    <mergeCell ref="A1:E1"/>
    <mergeCell ref="A143:E143"/>
    <mergeCell ref="A3:E3"/>
    <mergeCell ref="A4:E4"/>
    <mergeCell ref="A5:E5"/>
    <mergeCell ref="A11:E11"/>
    <mergeCell ref="A9:E9"/>
    <mergeCell ref="A10:E10"/>
    <mergeCell ref="C6:D6"/>
  </mergeCells>
  <pageMargins left="0.25" right="0.25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tabSelected="1" topLeftCell="A55" workbookViewId="0">
      <selection activeCell="E62" sqref="E62"/>
    </sheetView>
  </sheetViews>
  <sheetFormatPr defaultRowHeight="15" x14ac:dyDescent="0.25"/>
  <cols>
    <col min="1" max="1" width="9.140625" style="156"/>
    <col min="2" max="2" width="60.140625" style="156" customWidth="1"/>
    <col min="3" max="3" width="19.42578125" style="156" customWidth="1"/>
    <col min="4" max="4" width="13" style="156" customWidth="1"/>
    <col min="5" max="5" width="20.5703125" style="156" customWidth="1"/>
    <col min="6" max="16384" width="9.140625" style="156"/>
  </cols>
  <sheetData>
    <row r="1" spans="1:5" x14ac:dyDescent="0.25">
      <c r="E1" s="157"/>
    </row>
    <row r="2" spans="1:5" x14ac:dyDescent="0.25">
      <c r="A2" s="265" t="s">
        <v>170</v>
      </c>
      <c r="B2" s="266"/>
      <c r="C2" s="266"/>
      <c r="D2" s="266"/>
      <c r="E2" s="266"/>
    </row>
    <row r="4" spans="1:5" x14ac:dyDescent="0.25">
      <c r="A4" s="265" t="str">
        <f>'Приложение 3 (2)'!F3</f>
        <v>к решению Инкерманского городского Совета от .12.2017г. № /</v>
      </c>
      <c r="B4" s="265"/>
      <c r="C4" s="265"/>
      <c r="D4" s="265"/>
      <c r="E4" s="265"/>
    </row>
    <row r="5" spans="1:5" x14ac:dyDescent="0.25">
      <c r="A5" s="265" t="str">
        <f>'Приложение 3 (2)'!F4</f>
        <v>"О внесении изменений в решение Инкерманского городского Совета от 30.12.2017г. №05/16</v>
      </c>
      <c r="B5" s="265"/>
      <c r="C5" s="265"/>
      <c r="D5" s="265"/>
      <c r="E5" s="265"/>
    </row>
    <row r="6" spans="1:5" x14ac:dyDescent="0.25">
      <c r="A6" s="265" t="str">
        <f>'[1]Приложение 4 (2)'!A5:E5</f>
        <v>"О бюджете города Инкермана на 2017год"</v>
      </c>
      <c r="B6" s="265"/>
      <c r="C6" s="265"/>
      <c r="D6" s="265"/>
      <c r="E6" s="265"/>
    </row>
    <row r="8" spans="1:5" ht="63" customHeight="1" x14ac:dyDescent="0.25">
      <c r="A8" s="267" t="s">
        <v>155</v>
      </c>
      <c r="B8" s="267"/>
      <c r="C8" s="267"/>
      <c r="D8" s="267"/>
      <c r="E8" s="267"/>
    </row>
    <row r="9" spans="1:5" ht="15.75" thickBot="1" x14ac:dyDescent="0.3">
      <c r="E9" s="158" t="s">
        <v>156</v>
      </c>
    </row>
    <row r="10" spans="1:5" ht="33" customHeight="1" thickBot="1" x14ac:dyDescent="0.3">
      <c r="A10" s="159"/>
      <c r="B10" s="160" t="s">
        <v>1</v>
      </c>
      <c r="C10" s="161" t="s">
        <v>157</v>
      </c>
      <c r="D10" s="162" t="s">
        <v>158</v>
      </c>
      <c r="E10" s="163" t="s">
        <v>159</v>
      </c>
    </row>
    <row r="11" spans="1:5" ht="58.5" customHeight="1" x14ac:dyDescent="0.25">
      <c r="A11" s="164"/>
      <c r="B11" s="165" t="s">
        <v>112</v>
      </c>
      <c r="C11" s="166" t="s">
        <v>160</v>
      </c>
      <c r="D11" s="167"/>
      <c r="E11" s="168">
        <f>E12</f>
        <v>0</v>
      </c>
    </row>
    <row r="12" spans="1:5" ht="33.75" customHeight="1" x14ac:dyDescent="0.25">
      <c r="A12" s="164"/>
      <c r="B12" s="169" t="s">
        <v>107</v>
      </c>
      <c r="C12" s="170" t="s">
        <v>110</v>
      </c>
      <c r="D12" s="171"/>
      <c r="E12" s="172">
        <f>E13</f>
        <v>0</v>
      </c>
    </row>
    <row r="13" spans="1:5" ht="33.75" customHeight="1" thickBot="1" x14ac:dyDescent="0.3">
      <c r="A13" s="164"/>
      <c r="B13" s="173" t="s">
        <v>49</v>
      </c>
      <c r="C13" s="174" t="s">
        <v>110</v>
      </c>
      <c r="D13" s="175">
        <v>240</v>
      </c>
      <c r="E13" s="176">
        <f>171.6-140-31.6</f>
        <v>0</v>
      </c>
    </row>
    <row r="14" spans="1:5" ht="60.75" customHeight="1" x14ac:dyDescent="0.25">
      <c r="A14" s="164"/>
      <c r="B14" s="177" t="s">
        <v>161</v>
      </c>
      <c r="C14" s="178" t="s">
        <v>119</v>
      </c>
      <c r="D14" s="167"/>
      <c r="E14" s="168">
        <f>E15+E16+E17+E19+E21+E23+E25+E27+E29+E31+E33</f>
        <v>18175.5</v>
      </c>
    </row>
    <row r="15" spans="1:5" ht="33.75" customHeight="1" x14ac:dyDescent="0.25">
      <c r="A15" s="164"/>
      <c r="B15" s="179" t="s">
        <v>82</v>
      </c>
      <c r="C15" s="180" t="s">
        <v>138</v>
      </c>
      <c r="D15" s="171">
        <v>120</v>
      </c>
      <c r="E15" s="172">
        <v>1424.9</v>
      </c>
    </row>
    <row r="16" spans="1:5" ht="33.75" customHeight="1" x14ac:dyDescent="0.25">
      <c r="A16" s="164"/>
      <c r="B16" s="179" t="s">
        <v>36</v>
      </c>
      <c r="C16" s="180" t="s">
        <v>138</v>
      </c>
      <c r="D16" s="171">
        <v>240</v>
      </c>
      <c r="E16" s="172">
        <v>309.7</v>
      </c>
    </row>
    <row r="17" spans="1:5" ht="33.75" customHeight="1" x14ac:dyDescent="0.25">
      <c r="A17" s="164"/>
      <c r="B17" s="135" t="s">
        <v>131</v>
      </c>
      <c r="C17" s="181" t="s">
        <v>139</v>
      </c>
      <c r="D17" s="182"/>
      <c r="E17" s="183">
        <f>E18</f>
        <v>7238</v>
      </c>
    </row>
    <row r="18" spans="1:5" ht="33.75" customHeight="1" x14ac:dyDescent="0.25">
      <c r="A18" s="164"/>
      <c r="B18" s="23" t="s">
        <v>36</v>
      </c>
      <c r="C18" s="180" t="s">
        <v>162</v>
      </c>
      <c r="D18" s="184">
        <v>240</v>
      </c>
      <c r="E18" s="172">
        <v>7238</v>
      </c>
    </row>
    <row r="19" spans="1:5" ht="46.5" customHeight="1" x14ac:dyDescent="0.25">
      <c r="A19" s="164"/>
      <c r="B19" s="136" t="s">
        <v>132</v>
      </c>
      <c r="C19" s="181" t="s">
        <v>145</v>
      </c>
      <c r="D19" s="182"/>
      <c r="E19" s="183">
        <f>E20</f>
        <v>720.8</v>
      </c>
    </row>
    <row r="20" spans="1:5" ht="33.75" customHeight="1" x14ac:dyDescent="0.25">
      <c r="A20" s="164"/>
      <c r="B20" s="23" t="s">
        <v>36</v>
      </c>
      <c r="C20" s="180" t="s">
        <v>145</v>
      </c>
      <c r="D20" s="184">
        <v>240</v>
      </c>
      <c r="E20" s="172">
        <v>720.8</v>
      </c>
    </row>
    <row r="21" spans="1:5" ht="33.75" customHeight="1" x14ac:dyDescent="0.25">
      <c r="A21" s="164"/>
      <c r="B21" s="136" t="s">
        <v>133</v>
      </c>
      <c r="C21" s="181" t="s">
        <v>146</v>
      </c>
      <c r="D21" s="182"/>
      <c r="E21" s="183">
        <f>E22</f>
        <v>3603.9</v>
      </c>
    </row>
    <row r="22" spans="1:5" ht="33.75" customHeight="1" x14ac:dyDescent="0.25">
      <c r="A22" s="164"/>
      <c r="B22" s="23" t="s">
        <v>36</v>
      </c>
      <c r="C22" s="180" t="s">
        <v>146</v>
      </c>
      <c r="D22" s="184">
        <v>240</v>
      </c>
      <c r="E22" s="172">
        <v>3603.9</v>
      </c>
    </row>
    <row r="23" spans="1:5" ht="44.25" customHeight="1" x14ac:dyDescent="0.25">
      <c r="A23" s="164"/>
      <c r="B23" s="136" t="s">
        <v>136</v>
      </c>
      <c r="C23" s="181" t="s">
        <v>147</v>
      </c>
      <c r="D23" s="182"/>
      <c r="E23" s="183">
        <f>E24</f>
        <v>1890.4</v>
      </c>
    </row>
    <row r="24" spans="1:5" ht="33.75" customHeight="1" x14ac:dyDescent="0.25">
      <c r="A24" s="164"/>
      <c r="B24" s="23" t="s">
        <v>36</v>
      </c>
      <c r="C24" s="180" t="s">
        <v>147</v>
      </c>
      <c r="D24" s="184">
        <v>240</v>
      </c>
      <c r="E24" s="172">
        <v>1890.4</v>
      </c>
    </row>
    <row r="25" spans="1:5" ht="33.75" customHeight="1" x14ac:dyDescent="0.25">
      <c r="A25" s="164"/>
      <c r="B25" s="135" t="s">
        <v>134</v>
      </c>
      <c r="C25" s="181" t="s">
        <v>148</v>
      </c>
      <c r="D25" s="182"/>
      <c r="E25" s="183">
        <f>E26</f>
        <v>416.6</v>
      </c>
    </row>
    <row r="26" spans="1:5" ht="33.75" customHeight="1" x14ac:dyDescent="0.25">
      <c r="A26" s="164"/>
      <c r="B26" s="23" t="s">
        <v>36</v>
      </c>
      <c r="C26" s="180" t="s">
        <v>148</v>
      </c>
      <c r="D26" s="184">
        <v>240</v>
      </c>
      <c r="E26" s="172">
        <v>416.6</v>
      </c>
    </row>
    <row r="27" spans="1:5" ht="33.75" customHeight="1" x14ac:dyDescent="0.25">
      <c r="A27" s="164"/>
      <c r="B27" s="135" t="s">
        <v>173</v>
      </c>
      <c r="C27" s="181" t="s">
        <v>149</v>
      </c>
      <c r="D27" s="182"/>
      <c r="E27" s="183">
        <f>E28</f>
        <v>581.5</v>
      </c>
    </row>
    <row r="28" spans="1:5" ht="33.75" customHeight="1" x14ac:dyDescent="0.25">
      <c r="A28" s="164"/>
      <c r="B28" s="23" t="s">
        <v>36</v>
      </c>
      <c r="C28" s="180" t="s">
        <v>149</v>
      </c>
      <c r="D28" s="184">
        <v>240</v>
      </c>
      <c r="E28" s="172">
        <v>581.5</v>
      </c>
    </row>
    <row r="29" spans="1:5" ht="33.75" customHeight="1" x14ac:dyDescent="0.25">
      <c r="A29" s="164"/>
      <c r="B29" s="135" t="s">
        <v>135</v>
      </c>
      <c r="C29" s="181" t="s">
        <v>150</v>
      </c>
      <c r="D29" s="182"/>
      <c r="E29" s="183">
        <f>E30</f>
        <v>463</v>
      </c>
    </row>
    <row r="30" spans="1:5" ht="33.75" customHeight="1" x14ac:dyDescent="0.25">
      <c r="A30" s="164"/>
      <c r="B30" s="23" t="s">
        <v>36</v>
      </c>
      <c r="C30" s="180" t="s">
        <v>150</v>
      </c>
      <c r="D30" s="184">
        <v>240</v>
      </c>
      <c r="E30" s="172">
        <v>463</v>
      </c>
    </row>
    <row r="31" spans="1:5" ht="33.75" customHeight="1" x14ac:dyDescent="0.25">
      <c r="A31" s="164"/>
      <c r="B31" s="136" t="s">
        <v>163</v>
      </c>
      <c r="C31" s="181" t="s">
        <v>151</v>
      </c>
      <c r="D31" s="182"/>
      <c r="E31" s="183">
        <f>E32</f>
        <v>1526.7</v>
      </c>
    </row>
    <row r="32" spans="1:5" ht="33.75" customHeight="1" x14ac:dyDescent="0.25">
      <c r="A32" s="164"/>
      <c r="B32" s="23" t="s">
        <v>36</v>
      </c>
      <c r="C32" s="180" t="s">
        <v>151</v>
      </c>
      <c r="D32" s="184">
        <v>240</v>
      </c>
      <c r="E32" s="172">
        <v>1526.7</v>
      </c>
    </row>
    <row r="33" spans="1:5" ht="69" customHeight="1" x14ac:dyDescent="0.25">
      <c r="A33" s="164"/>
      <c r="B33" s="135" t="s">
        <v>130</v>
      </c>
      <c r="C33" s="181" t="s">
        <v>164</v>
      </c>
      <c r="D33" s="182"/>
      <c r="E33" s="183">
        <f>E34</f>
        <v>0</v>
      </c>
    </row>
    <row r="34" spans="1:5" ht="33.75" customHeight="1" thickBot="1" x14ac:dyDescent="0.3">
      <c r="A34" s="164"/>
      <c r="B34" s="185" t="s">
        <v>36</v>
      </c>
      <c r="C34" s="186" t="s">
        <v>164</v>
      </c>
      <c r="D34" s="187">
        <v>240</v>
      </c>
      <c r="E34" s="188"/>
    </row>
    <row r="35" spans="1:5" ht="63" customHeight="1" x14ac:dyDescent="0.25">
      <c r="A35" s="164"/>
      <c r="B35" s="189" t="s">
        <v>165</v>
      </c>
      <c r="C35" s="190">
        <v>900000000</v>
      </c>
      <c r="D35" s="190"/>
      <c r="E35" s="191">
        <f>E36</f>
        <v>100</v>
      </c>
    </row>
    <row r="36" spans="1:5" ht="50.25" customHeight="1" x14ac:dyDescent="0.25">
      <c r="A36" s="164"/>
      <c r="B36" s="169" t="s">
        <v>59</v>
      </c>
      <c r="C36" s="171" t="s">
        <v>76</v>
      </c>
      <c r="D36" s="171"/>
      <c r="E36" s="172">
        <f>E37</f>
        <v>100</v>
      </c>
    </row>
    <row r="37" spans="1:5" ht="29.25" customHeight="1" thickBot="1" x14ac:dyDescent="0.3">
      <c r="A37" s="164"/>
      <c r="B37" s="192" t="s">
        <v>49</v>
      </c>
      <c r="C37" s="193" t="s">
        <v>76</v>
      </c>
      <c r="D37" s="193">
        <v>240</v>
      </c>
      <c r="E37" s="188">
        <f>140-40</f>
        <v>100</v>
      </c>
    </row>
    <row r="38" spans="1:5" ht="51" customHeight="1" x14ac:dyDescent="0.25">
      <c r="A38" s="164"/>
      <c r="B38" s="194" t="s">
        <v>166</v>
      </c>
      <c r="C38" s="167">
        <v>1100000000</v>
      </c>
      <c r="D38" s="167"/>
      <c r="E38" s="168">
        <f>E41+E44</f>
        <v>881.6</v>
      </c>
    </row>
    <row r="39" spans="1:5" ht="18" customHeight="1" x14ac:dyDescent="0.25">
      <c r="A39" s="164"/>
      <c r="B39" s="195" t="s">
        <v>98</v>
      </c>
      <c r="C39" s="196">
        <v>1110000000</v>
      </c>
      <c r="D39" s="196"/>
      <c r="E39" s="183">
        <f>E40</f>
        <v>701.6</v>
      </c>
    </row>
    <row r="40" spans="1:5" ht="51" customHeight="1" x14ac:dyDescent="0.25">
      <c r="A40" s="164"/>
      <c r="B40" s="169" t="s">
        <v>47</v>
      </c>
      <c r="C40" s="197" t="s">
        <v>48</v>
      </c>
      <c r="D40" s="171"/>
      <c r="E40" s="172">
        <f>E41</f>
        <v>701.6</v>
      </c>
    </row>
    <row r="41" spans="1:5" ht="35.25" customHeight="1" x14ac:dyDescent="0.25">
      <c r="A41" s="164"/>
      <c r="B41" s="169" t="s">
        <v>49</v>
      </c>
      <c r="C41" s="197" t="s">
        <v>48</v>
      </c>
      <c r="D41" s="171">
        <v>240</v>
      </c>
      <c r="E41" s="172">
        <f>490+171.6+40</f>
        <v>701.6</v>
      </c>
    </row>
    <row r="42" spans="1:5" ht="20.25" customHeight="1" x14ac:dyDescent="0.25">
      <c r="A42" s="164"/>
      <c r="B42" s="195" t="s">
        <v>99</v>
      </c>
      <c r="C42" s="198" t="s">
        <v>50</v>
      </c>
      <c r="D42" s="196"/>
      <c r="E42" s="183">
        <f>E43</f>
        <v>180</v>
      </c>
    </row>
    <row r="43" spans="1:5" ht="51" customHeight="1" x14ac:dyDescent="0.25">
      <c r="A43" s="164"/>
      <c r="B43" s="169" t="s">
        <v>51</v>
      </c>
      <c r="C43" s="197" t="s">
        <v>52</v>
      </c>
      <c r="D43" s="171"/>
      <c r="E43" s="172">
        <f>E44</f>
        <v>180</v>
      </c>
    </row>
    <row r="44" spans="1:5" ht="36" customHeight="1" thickBot="1" x14ac:dyDescent="0.3">
      <c r="A44" s="164"/>
      <c r="B44" s="173" t="s">
        <v>49</v>
      </c>
      <c r="C44" s="199" t="s">
        <v>52</v>
      </c>
      <c r="D44" s="175">
        <v>240</v>
      </c>
      <c r="E44" s="176">
        <f>180</f>
        <v>180</v>
      </c>
    </row>
    <row r="45" spans="1:5" ht="93.75" customHeight="1" x14ac:dyDescent="0.25">
      <c r="A45" s="164"/>
      <c r="B45" s="200" t="s">
        <v>167</v>
      </c>
      <c r="C45" s="167">
        <v>1200000000</v>
      </c>
      <c r="D45" s="167"/>
      <c r="E45" s="168">
        <f>E46</f>
        <v>180</v>
      </c>
    </row>
    <row r="46" spans="1:5" ht="62.25" customHeight="1" x14ac:dyDescent="0.25">
      <c r="A46" s="164"/>
      <c r="B46" s="201" t="s">
        <v>108</v>
      </c>
      <c r="C46" s="202" t="s">
        <v>77</v>
      </c>
      <c r="D46" s="203"/>
      <c r="E46" s="204">
        <f>E47</f>
        <v>180</v>
      </c>
    </row>
    <row r="47" spans="1:5" ht="30.75" customHeight="1" thickBot="1" x14ac:dyDescent="0.3">
      <c r="A47" s="164"/>
      <c r="B47" s="192" t="s">
        <v>49</v>
      </c>
      <c r="C47" s="205" t="s">
        <v>77</v>
      </c>
      <c r="D47" s="193">
        <v>240</v>
      </c>
      <c r="E47" s="188">
        <v>180</v>
      </c>
    </row>
    <row r="48" spans="1:5" ht="41.25" customHeight="1" x14ac:dyDescent="0.25">
      <c r="A48" s="164"/>
      <c r="B48" s="194" t="s">
        <v>168</v>
      </c>
      <c r="C48" s="206">
        <v>1300000000</v>
      </c>
      <c r="D48" s="206"/>
      <c r="E48" s="168">
        <f>E49</f>
        <v>360</v>
      </c>
    </row>
    <row r="49" spans="1:5" ht="41.25" customHeight="1" x14ac:dyDescent="0.25">
      <c r="A49" s="164"/>
      <c r="B49" s="169" t="s">
        <v>55</v>
      </c>
      <c r="C49" s="197" t="s">
        <v>56</v>
      </c>
      <c r="D49" s="207"/>
      <c r="E49" s="172">
        <f>E50</f>
        <v>360</v>
      </c>
    </row>
    <row r="50" spans="1:5" ht="41.25" customHeight="1" thickBot="1" x14ac:dyDescent="0.3">
      <c r="A50" s="164"/>
      <c r="B50" s="192" t="s">
        <v>49</v>
      </c>
      <c r="C50" s="205" t="s">
        <v>56</v>
      </c>
      <c r="D50" s="208">
        <v>240</v>
      </c>
      <c r="E50" s="188">
        <v>360</v>
      </c>
    </row>
    <row r="51" spans="1:5" ht="41.25" customHeight="1" thickBot="1" x14ac:dyDescent="0.3">
      <c r="A51" s="164"/>
      <c r="B51" s="268" t="s">
        <v>79</v>
      </c>
      <c r="C51" s="269"/>
      <c r="D51" s="269"/>
      <c r="E51" s="270"/>
    </row>
    <row r="52" spans="1:5" ht="52.5" customHeight="1" x14ac:dyDescent="0.25">
      <c r="A52" s="262"/>
      <c r="B52" s="165" t="s">
        <v>81</v>
      </c>
      <c r="C52" s="209">
        <v>7100000000</v>
      </c>
      <c r="D52" s="209"/>
      <c r="E52" s="210">
        <f>E53</f>
        <v>1179.3000000000002</v>
      </c>
    </row>
    <row r="53" spans="1:5" ht="63" customHeight="1" x14ac:dyDescent="0.25">
      <c r="A53" s="262"/>
      <c r="B53" s="169" t="s">
        <v>30</v>
      </c>
      <c r="C53" s="197" t="s">
        <v>29</v>
      </c>
      <c r="D53" s="197"/>
      <c r="E53" s="211">
        <f>E54</f>
        <v>1179.3000000000002</v>
      </c>
    </row>
    <row r="54" spans="1:5" ht="33" customHeight="1" thickBot="1" x14ac:dyDescent="0.3">
      <c r="A54" s="262"/>
      <c r="B54" s="192" t="s">
        <v>82</v>
      </c>
      <c r="C54" s="205" t="s">
        <v>29</v>
      </c>
      <c r="D54" s="205">
        <v>120</v>
      </c>
      <c r="E54" s="212">
        <f>1211.9-32.6</f>
        <v>1179.3000000000002</v>
      </c>
    </row>
    <row r="55" spans="1:5" ht="19.5" customHeight="1" x14ac:dyDescent="0.25">
      <c r="A55" s="262"/>
      <c r="B55" s="165" t="s">
        <v>64</v>
      </c>
      <c r="C55" s="209">
        <v>7200000000</v>
      </c>
      <c r="D55" s="209"/>
      <c r="E55" s="213">
        <f>E56+E58+E59</f>
        <v>2199.6999999999998</v>
      </c>
    </row>
    <row r="56" spans="1:5" ht="69.75" customHeight="1" x14ac:dyDescent="0.25">
      <c r="A56" s="262"/>
      <c r="B56" s="169" t="s">
        <v>30</v>
      </c>
      <c r="C56" s="197" t="s">
        <v>73</v>
      </c>
      <c r="D56" s="171"/>
      <c r="E56" s="211">
        <f>E57</f>
        <v>1610.4</v>
      </c>
    </row>
    <row r="57" spans="1:5" ht="30" x14ac:dyDescent="0.25">
      <c r="A57" s="262"/>
      <c r="B57" s="169" t="s">
        <v>82</v>
      </c>
      <c r="C57" s="197" t="s">
        <v>73</v>
      </c>
      <c r="D57" s="207">
        <v>120</v>
      </c>
      <c r="E57" s="211">
        <v>1610.4</v>
      </c>
    </row>
    <row r="58" spans="1:5" ht="30" x14ac:dyDescent="0.25">
      <c r="A58" s="262"/>
      <c r="B58" s="169" t="s">
        <v>36</v>
      </c>
      <c r="C58" s="197" t="s">
        <v>73</v>
      </c>
      <c r="D58" s="207">
        <v>240</v>
      </c>
      <c r="E58" s="211">
        <v>587.29999999999995</v>
      </c>
    </row>
    <row r="59" spans="1:5" ht="17.25" customHeight="1" thickBot="1" x14ac:dyDescent="0.3">
      <c r="A59" s="262"/>
      <c r="B59" s="214" t="s">
        <v>87</v>
      </c>
      <c r="C59" s="205" t="s">
        <v>73</v>
      </c>
      <c r="D59" s="208">
        <v>850</v>
      </c>
      <c r="E59" s="215">
        <v>2</v>
      </c>
    </row>
    <row r="60" spans="1:5" ht="46.5" customHeight="1" x14ac:dyDescent="0.25">
      <c r="A60" s="263"/>
      <c r="B60" s="165" t="s">
        <v>62</v>
      </c>
      <c r="C60" s="209">
        <v>7300000000</v>
      </c>
      <c r="D60" s="216"/>
      <c r="E60" s="210">
        <f>E61+E62+E63+E64</f>
        <v>5872</v>
      </c>
    </row>
    <row r="61" spans="1:5" ht="30" x14ac:dyDescent="0.25">
      <c r="A61" s="263"/>
      <c r="B61" s="169" t="s">
        <v>82</v>
      </c>
      <c r="C61" s="197" t="s">
        <v>74</v>
      </c>
      <c r="D61" s="217">
        <v>120</v>
      </c>
      <c r="E61" s="218">
        <f>5584.4+32.6</f>
        <v>5617</v>
      </c>
    </row>
    <row r="62" spans="1:5" ht="27" customHeight="1" x14ac:dyDescent="0.25">
      <c r="A62" s="263"/>
      <c r="B62" s="169" t="s">
        <v>36</v>
      </c>
      <c r="C62" s="197" t="s">
        <v>74</v>
      </c>
      <c r="D62" s="217">
        <v>240</v>
      </c>
      <c r="E62" s="211">
        <v>244.7</v>
      </c>
    </row>
    <row r="63" spans="1:5" x14ac:dyDescent="0.25">
      <c r="A63" s="263"/>
      <c r="B63" s="219" t="s">
        <v>88</v>
      </c>
      <c r="C63" s="197" t="s">
        <v>74</v>
      </c>
      <c r="D63" s="217">
        <v>830</v>
      </c>
      <c r="E63" s="211">
        <v>5</v>
      </c>
    </row>
    <row r="64" spans="1:5" ht="15.75" thickBot="1" x14ac:dyDescent="0.3">
      <c r="A64" s="263"/>
      <c r="B64" s="214" t="s">
        <v>87</v>
      </c>
      <c r="C64" s="205" t="s">
        <v>74</v>
      </c>
      <c r="D64" s="220">
        <v>850</v>
      </c>
      <c r="E64" s="212">
        <v>5.3</v>
      </c>
    </row>
    <row r="65" spans="1:6" ht="17.25" customHeight="1" x14ac:dyDescent="0.25">
      <c r="A65" s="221"/>
      <c r="B65" s="165" t="s">
        <v>102</v>
      </c>
      <c r="C65" s="216">
        <v>7500000000</v>
      </c>
      <c r="D65" s="216"/>
      <c r="E65" s="210">
        <f>E66</f>
        <v>15</v>
      </c>
    </row>
    <row r="66" spans="1:6" x14ac:dyDescent="0.25">
      <c r="A66" s="221"/>
      <c r="B66" s="169" t="s">
        <v>101</v>
      </c>
      <c r="C66" s="217" t="s">
        <v>75</v>
      </c>
      <c r="D66" s="217"/>
      <c r="E66" s="218">
        <f>E67</f>
        <v>15</v>
      </c>
    </row>
    <row r="67" spans="1:6" ht="15.75" thickBot="1" x14ac:dyDescent="0.3">
      <c r="A67" s="221"/>
      <c r="B67" s="214" t="s">
        <v>43</v>
      </c>
      <c r="C67" s="220" t="s">
        <v>75</v>
      </c>
      <c r="D67" s="220">
        <v>870</v>
      </c>
      <c r="E67" s="215">
        <v>15</v>
      </c>
    </row>
    <row r="68" spans="1:6" s="222" customFormat="1" ht="17.25" customHeight="1" thickBot="1" x14ac:dyDescent="0.25">
      <c r="B68" s="223" t="s">
        <v>169</v>
      </c>
      <c r="C68" s="224"/>
      <c r="D68" s="225"/>
      <c r="E68" s="226">
        <f>E65+E60+E55+E52+E48+E45+E42+E39+E35+E11+E14</f>
        <v>28963.1</v>
      </c>
      <c r="F68" s="227"/>
    </row>
    <row r="69" spans="1:6" ht="12.75" customHeight="1" x14ac:dyDescent="0.25">
      <c r="D69" s="228"/>
    </row>
    <row r="70" spans="1:6" ht="12.75" customHeight="1" x14ac:dyDescent="0.25">
      <c r="D70" s="228"/>
    </row>
    <row r="71" spans="1:6" ht="12.75" customHeight="1" x14ac:dyDescent="0.25">
      <c r="B71" s="264" t="s">
        <v>171</v>
      </c>
      <c r="C71" s="264"/>
      <c r="D71" s="264"/>
      <c r="E71" s="264"/>
    </row>
    <row r="72" spans="1:6" ht="12.75" customHeight="1" x14ac:dyDescent="0.25">
      <c r="D72" s="228"/>
    </row>
    <row r="73" spans="1:6" ht="12.75" customHeight="1" x14ac:dyDescent="0.25">
      <c r="D73" s="228"/>
    </row>
    <row r="74" spans="1:6" ht="12.75" customHeight="1" x14ac:dyDescent="0.25">
      <c r="D74" s="228"/>
    </row>
    <row r="75" spans="1:6" ht="12.75" customHeight="1" x14ac:dyDescent="0.25">
      <c r="D75" s="228"/>
    </row>
    <row r="76" spans="1:6" x14ac:dyDescent="0.25">
      <c r="D76" s="228"/>
    </row>
    <row r="77" spans="1:6" x14ac:dyDescent="0.25">
      <c r="D77" s="228"/>
    </row>
    <row r="78" spans="1:6" x14ac:dyDescent="0.25">
      <c r="D78" s="228"/>
    </row>
    <row r="79" spans="1:6" x14ac:dyDescent="0.25">
      <c r="D79" s="228"/>
    </row>
    <row r="80" spans="1:6" x14ac:dyDescent="0.25">
      <c r="D80" s="228"/>
    </row>
    <row r="81" spans="4:4" x14ac:dyDescent="0.25">
      <c r="D81" s="228"/>
    </row>
    <row r="82" spans="4:4" x14ac:dyDescent="0.25">
      <c r="D82" s="228"/>
    </row>
    <row r="83" spans="4:4" x14ac:dyDescent="0.25">
      <c r="D83" s="228"/>
    </row>
    <row r="84" spans="4:4" x14ac:dyDescent="0.25">
      <c r="D84" s="228"/>
    </row>
    <row r="85" spans="4:4" x14ac:dyDescent="0.25">
      <c r="D85" s="228"/>
    </row>
    <row r="86" spans="4:4" ht="15.75" customHeight="1" x14ac:dyDescent="0.25">
      <c r="D86" s="228"/>
    </row>
    <row r="87" spans="4:4" ht="15.75" customHeight="1" x14ac:dyDescent="0.25">
      <c r="D87" s="228"/>
    </row>
    <row r="88" spans="4:4" ht="15.75" customHeight="1" x14ac:dyDescent="0.25">
      <c r="D88" s="228"/>
    </row>
    <row r="89" spans="4:4" ht="15.75" customHeight="1" x14ac:dyDescent="0.25">
      <c r="D89" s="228"/>
    </row>
    <row r="90" spans="4:4" ht="15.75" customHeight="1" x14ac:dyDescent="0.25">
      <c r="D90" s="228"/>
    </row>
    <row r="91" spans="4:4" ht="15.75" customHeight="1" x14ac:dyDescent="0.25">
      <c r="D91" s="228"/>
    </row>
    <row r="92" spans="4:4" ht="15.75" customHeight="1" x14ac:dyDescent="0.25">
      <c r="D92" s="228"/>
    </row>
    <row r="93" spans="4:4" ht="15.75" customHeight="1" x14ac:dyDescent="0.25">
      <c r="D93" s="228"/>
    </row>
    <row r="94" spans="4:4" ht="15.75" customHeight="1" x14ac:dyDescent="0.25">
      <c r="D94" s="228"/>
    </row>
    <row r="95" spans="4:4" ht="15.75" customHeight="1" x14ac:dyDescent="0.25">
      <c r="D95" s="228"/>
    </row>
    <row r="96" spans="4:4" ht="15.75" customHeight="1" x14ac:dyDescent="0.25">
      <c r="D96" s="228"/>
    </row>
    <row r="97" spans="4:4" ht="15.75" customHeight="1" x14ac:dyDescent="0.25">
      <c r="D97" s="228"/>
    </row>
    <row r="98" spans="4:4" ht="15.75" customHeight="1" x14ac:dyDescent="0.25">
      <c r="D98" s="228"/>
    </row>
    <row r="99" spans="4:4" ht="15.75" customHeight="1" x14ac:dyDescent="0.25">
      <c r="D99" s="228"/>
    </row>
    <row r="100" spans="4:4" ht="15.75" customHeight="1" x14ac:dyDescent="0.25">
      <c r="D100" s="228"/>
    </row>
    <row r="101" spans="4:4" x14ac:dyDescent="0.25">
      <c r="D101" s="228"/>
    </row>
    <row r="102" spans="4:4" x14ac:dyDescent="0.25">
      <c r="D102" s="228"/>
    </row>
  </sheetData>
  <mergeCells count="10">
    <mergeCell ref="A52:A54"/>
    <mergeCell ref="A55:A59"/>
    <mergeCell ref="A60:A64"/>
    <mergeCell ref="B71:E71"/>
    <mergeCell ref="A2:E2"/>
    <mergeCell ref="A4:E4"/>
    <mergeCell ref="A5:E5"/>
    <mergeCell ref="A6:E6"/>
    <mergeCell ref="A8:E8"/>
    <mergeCell ref="B51:E5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3 (2)</vt:lpstr>
      <vt:lpstr>Приложение 4 (2)</vt:lpstr>
      <vt:lpstr>Приложение 5</vt:lpstr>
      <vt:lpstr>'Приложение 3 (2)'!Заголовки_для_печати</vt:lpstr>
      <vt:lpstr>'Приложение 4 (2)'!Заголовки_для_печати</vt:lpstr>
      <vt:lpstr>'Приложение 3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;</dc:subject>
  <dc:creator>user</dc:creator>
  <cp:keywords/>
  <cp:lastModifiedBy>user</cp:lastModifiedBy>
  <cp:lastPrinted>2017-12-08T11:29:10Z</cp:lastPrinted>
  <dcterms:created xsi:type="dcterms:W3CDTF">2015-12-27T18:01:47Z</dcterms:created>
  <dcterms:modified xsi:type="dcterms:W3CDTF">2017-12-12T06:31:02Z</dcterms:modified>
</cp:coreProperties>
</file>