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D:\СЕССИИ II созыва\9 сессия\решение о бюджете изменения 0106.2017\"/>
    </mc:Choice>
  </mc:AlternateContent>
  <bookViews>
    <workbookView xWindow="0" yWindow="0" windowWidth="21570" windowHeight="7260"/>
  </bookViews>
  <sheets>
    <sheet name="Приложение 3 (2)" sheetId="11" r:id="rId1"/>
    <sheet name="Приложение 4 (2)" sheetId="12" r:id="rId2"/>
    <sheet name="Приложение 3 (3)" sheetId="14" r:id="rId3"/>
  </sheets>
  <definedNames>
    <definedName name="_xlnm.Print_Titles" localSheetId="0">'Приложение 3 (2)'!$10:$11</definedName>
    <definedName name="_xlnm.Print_Titles" localSheetId="2">'Приложение 3 (3)'!$4:$5</definedName>
    <definedName name="_xlnm.Print_Titles" localSheetId="1">'Приложение 4 (2)'!$12:$13</definedName>
    <definedName name="_xlnm.Print_Area" localSheetId="0">'Приложение 3 (2)'!$A$1:$F$141</definedName>
    <definedName name="_xlnm.Print_Area" localSheetId="2">'Приложение 3 (3)'!$A$1:$H$134</definedName>
  </definedNames>
  <calcPr calcId="162913"/>
</workbook>
</file>

<file path=xl/calcChain.xml><?xml version="1.0" encoding="utf-8"?>
<calcChain xmlns="http://schemas.openxmlformats.org/spreadsheetml/2006/main">
  <c r="A143" i="12" l="1"/>
  <c r="F36" i="14"/>
  <c r="F34" i="14"/>
  <c r="F33" i="14"/>
  <c r="F101" i="14"/>
  <c r="F100" i="14"/>
  <c r="F99" i="14" s="1"/>
  <c r="F97" i="14"/>
  <c r="F96" i="14" s="1"/>
  <c r="F95" i="14" s="1"/>
  <c r="F93" i="14"/>
  <c r="F92" i="14"/>
  <c r="F91" i="14" s="1"/>
  <c r="F89" i="14"/>
  <c r="F88" i="14" s="1"/>
  <c r="F87" i="14" s="1"/>
  <c r="F85" i="14"/>
  <c r="F84" i="14"/>
  <c r="F83" i="14" s="1"/>
  <c r="F81" i="14"/>
  <c r="F80" i="14" s="1"/>
  <c r="F79" i="14" s="1"/>
  <c r="F77" i="14"/>
  <c r="F76" i="14"/>
  <c r="F75" i="14" s="1"/>
  <c r="F73" i="14"/>
  <c r="F72" i="14" s="1"/>
  <c r="F71" i="14" s="1"/>
  <c r="F69" i="14"/>
  <c r="F68" i="14"/>
  <c r="F67" i="14" s="1"/>
  <c r="H29" i="14"/>
  <c r="E38" i="12"/>
  <c r="E36" i="12"/>
  <c r="F37" i="11"/>
  <c r="F35" i="11"/>
  <c r="F66" i="14" l="1"/>
  <c r="F60" i="14" s="1"/>
  <c r="F59" i="14" s="1"/>
  <c r="F58" i="14" s="1"/>
  <c r="E40" i="12"/>
  <c r="F39" i="11"/>
  <c r="G37" i="14" l="1"/>
  <c r="H36" i="14"/>
  <c r="G36" i="14"/>
  <c r="G35" i="14"/>
  <c r="H34" i="14"/>
  <c r="H33" i="14" s="1"/>
  <c r="G34" i="14"/>
  <c r="E44" i="12"/>
  <c r="E42" i="12"/>
  <c r="E41" i="12" s="1"/>
  <c r="F43" i="11"/>
  <c r="F41" i="11"/>
  <c r="F40" i="11"/>
  <c r="G33" i="14" l="1"/>
  <c r="E138" i="12"/>
  <c r="E137" i="12"/>
  <c r="E136" i="12"/>
  <c r="E135" i="12" s="1"/>
  <c r="E134" i="12" s="1"/>
  <c r="E132" i="12"/>
  <c r="E131" i="12" s="1"/>
  <c r="E130" i="12" s="1"/>
  <c r="E129" i="12" s="1"/>
  <c r="E128" i="12" s="1"/>
  <c r="E126" i="12"/>
  <c r="E125" i="12"/>
  <c r="E124" i="12" s="1"/>
  <c r="E122" i="12"/>
  <c r="E121" i="12"/>
  <c r="E120" i="12" s="1"/>
  <c r="E115" i="12"/>
  <c r="E114" i="12" s="1"/>
  <c r="E113" i="12" s="1"/>
  <c r="E112" i="12" s="1"/>
  <c r="E111" i="12" s="1"/>
  <c r="E109" i="12"/>
  <c r="E108" i="12" s="1"/>
  <c r="E107" i="12" s="1"/>
  <c r="E105" i="12"/>
  <c r="E104" i="12" s="1"/>
  <c r="E103" i="12" s="1"/>
  <c r="E101" i="12"/>
  <c r="E100" i="12"/>
  <c r="E99" i="12" s="1"/>
  <c r="E97" i="12"/>
  <c r="E96" i="12"/>
  <c r="E95" i="12"/>
  <c r="E93" i="12"/>
  <c r="E92" i="12" s="1"/>
  <c r="E91" i="12" s="1"/>
  <c r="E89" i="12"/>
  <c r="E88" i="12" s="1"/>
  <c r="E87" i="12" s="1"/>
  <c r="E85" i="12"/>
  <c r="E84" i="12" s="1"/>
  <c r="E83" i="12" s="1"/>
  <c r="E81" i="12"/>
  <c r="E80" i="12"/>
  <c r="E79" i="12" s="1"/>
  <c r="E77" i="12"/>
  <c r="E76" i="12"/>
  <c r="E75" i="12"/>
  <c r="E64" i="12"/>
  <c r="E63" i="12" s="1"/>
  <c r="E62" i="12" s="1"/>
  <c r="E61" i="12" s="1"/>
  <c r="E60" i="12" s="1"/>
  <c r="E58" i="12"/>
  <c r="E57" i="12" s="1"/>
  <c r="E56" i="12" s="1"/>
  <c r="E54" i="12"/>
  <c r="E53" i="12"/>
  <c r="E52" i="12" s="1"/>
  <c r="E51" i="12" s="1"/>
  <c r="E49" i="12"/>
  <c r="E48" i="12" s="1"/>
  <c r="E47" i="12" s="1"/>
  <c r="E46" i="12" s="1"/>
  <c r="E37" i="12"/>
  <c r="E35" i="12"/>
  <c r="E33" i="12"/>
  <c r="E28" i="12"/>
  <c r="E26" i="12"/>
  <c r="E24" i="12"/>
  <c r="E23" i="12"/>
  <c r="E22" i="12" s="1"/>
  <c r="E21" i="12" s="1"/>
  <c r="E19" i="12"/>
  <c r="E18" i="12"/>
  <c r="E17" i="12" s="1"/>
  <c r="E16" i="12" s="1"/>
  <c r="F137" i="11"/>
  <c r="F136" i="11"/>
  <c r="F135" i="11"/>
  <c r="F134" i="11" s="1"/>
  <c r="F133" i="11" s="1"/>
  <c r="F131" i="11"/>
  <c r="F130" i="11"/>
  <c r="F129" i="11" s="1"/>
  <c r="F128" i="11" s="1"/>
  <c r="F127" i="11" s="1"/>
  <c r="F125" i="11"/>
  <c r="F124" i="11" s="1"/>
  <c r="F123" i="11" s="1"/>
  <c r="F121" i="11"/>
  <c r="F120" i="11" s="1"/>
  <c r="F119" i="11" s="1"/>
  <c r="F114" i="11"/>
  <c r="F113" i="11"/>
  <c r="F112" i="11"/>
  <c r="F111" i="11" s="1"/>
  <c r="F110" i="11" s="1"/>
  <c r="F108" i="11"/>
  <c r="F107" i="11"/>
  <c r="F106" i="11"/>
  <c r="F104" i="11"/>
  <c r="F103" i="11"/>
  <c r="F102" i="11"/>
  <c r="F100" i="11"/>
  <c r="F99" i="11" s="1"/>
  <c r="F98" i="11" s="1"/>
  <c r="F96" i="11"/>
  <c r="F95" i="11"/>
  <c r="F94" i="11" s="1"/>
  <c r="F92" i="11"/>
  <c r="F91" i="11"/>
  <c r="F90" i="11" s="1"/>
  <c r="F88" i="11"/>
  <c r="F87" i="11"/>
  <c r="F86" i="11"/>
  <c r="F84" i="11"/>
  <c r="F83" i="11" s="1"/>
  <c r="F82" i="11" s="1"/>
  <c r="F80" i="11"/>
  <c r="F79" i="11"/>
  <c r="F78" i="11" s="1"/>
  <c r="F76" i="11"/>
  <c r="F75" i="11" s="1"/>
  <c r="F74" i="11" s="1"/>
  <c r="F69" i="11"/>
  <c r="F68" i="11" s="1"/>
  <c r="F63" i="11"/>
  <c r="F62" i="11" s="1"/>
  <c r="F61" i="11" s="1"/>
  <c r="F60" i="11" s="1"/>
  <c r="F59" i="11" s="1"/>
  <c r="F57" i="11"/>
  <c r="F56" i="11"/>
  <c r="F55" i="11" s="1"/>
  <c r="F53" i="11"/>
  <c r="F52" i="11" s="1"/>
  <c r="F51" i="11" s="1"/>
  <c r="F50" i="11" s="1"/>
  <c r="F48" i="11"/>
  <c r="F47" i="11" s="1"/>
  <c r="F46" i="11" s="1"/>
  <c r="F45" i="11" s="1"/>
  <c r="F36" i="11"/>
  <c r="F34" i="11"/>
  <c r="F31" i="11" s="1"/>
  <c r="F32" i="11"/>
  <c r="F27" i="11"/>
  <c r="F25" i="11"/>
  <c r="F23" i="11"/>
  <c r="F18" i="11"/>
  <c r="F17" i="11" s="1"/>
  <c r="F16" i="11" s="1"/>
  <c r="F15" i="11" s="1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6" i="14"/>
  <c r="G27" i="14"/>
  <c r="G29" i="14"/>
  <c r="G31" i="14"/>
  <c r="G32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H66" i="14"/>
  <c r="H60" i="14"/>
  <c r="G60" i="14" s="1"/>
  <c r="H101" i="14"/>
  <c r="H100" i="14"/>
  <c r="H99" i="14" s="1"/>
  <c r="H97" i="14"/>
  <c r="H96" i="14" s="1"/>
  <c r="H95" i="14" s="1"/>
  <c r="H93" i="14"/>
  <c r="H92" i="14"/>
  <c r="H91" i="14" s="1"/>
  <c r="H89" i="14"/>
  <c r="H88" i="14" s="1"/>
  <c r="H87" i="14" s="1"/>
  <c r="H85" i="14"/>
  <c r="H84" i="14" s="1"/>
  <c r="H83" i="14" s="1"/>
  <c r="H81" i="14"/>
  <c r="H80" i="14" s="1"/>
  <c r="H79" i="14" s="1"/>
  <c r="H77" i="14"/>
  <c r="H76" i="14" s="1"/>
  <c r="H75" i="14" s="1"/>
  <c r="H73" i="14"/>
  <c r="H72" i="14"/>
  <c r="H71" i="14" s="1"/>
  <c r="H130" i="14"/>
  <c r="H129" i="14"/>
  <c r="H128" i="14" s="1"/>
  <c r="H127" i="14" s="1"/>
  <c r="H126" i="14" s="1"/>
  <c r="H124" i="14"/>
  <c r="H123" i="14" s="1"/>
  <c r="H122" i="14" s="1"/>
  <c r="H121" i="14" s="1"/>
  <c r="H120" i="14" s="1"/>
  <c r="H118" i="14"/>
  <c r="H117" i="14" s="1"/>
  <c r="H116" i="14" s="1"/>
  <c r="H114" i="14"/>
  <c r="H113" i="14" s="1"/>
  <c r="H112" i="14" s="1"/>
  <c r="H107" i="14"/>
  <c r="H106" i="14"/>
  <c r="H105" i="14"/>
  <c r="H104" i="14" s="1"/>
  <c r="H103" i="14" s="1"/>
  <c r="H56" i="14"/>
  <c r="H55" i="14"/>
  <c r="H54" i="14" s="1"/>
  <c r="H53" i="14" s="1"/>
  <c r="H52" i="14" s="1"/>
  <c r="H50" i="14"/>
  <c r="H49" i="14" s="1"/>
  <c r="H48" i="14" s="1"/>
  <c r="H46" i="14"/>
  <c r="H45" i="14"/>
  <c r="H44" i="14" s="1"/>
  <c r="H43" i="14" s="1"/>
  <c r="H41" i="14"/>
  <c r="H30" i="14"/>
  <c r="H28" i="14"/>
  <c r="H25" i="14" s="1"/>
  <c r="H26" i="14"/>
  <c r="H21" i="14"/>
  <c r="H19" i="14"/>
  <c r="H17" i="14"/>
  <c r="H16" i="14"/>
  <c r="H15" i="14" s="1"/>
  <c r="H14" i="14" s="1"/>
  <c r="H12" i="14"/>
  <c r="H11" i="14"/>
  <c r="H10" i="14" s="1"/>
  <c r="H9" i="14" s="1"/>
  <c r="G28" i="14" l="1"/>
  <c r="H24" i="14"/>
  <c r="H23" i="14" s="1"/>
  <c r="H8" i="14"/>
  <c r="H6" i="14" s="1"/>
  <c r="H7" i="14" s="1"/>
  <c r="E32" i="12"/>
  <c r="E31" i="12" s="1"/>
  <c r="E30" i="12" s="1"/>
  <c r="F30" i="11"/>
  <c r="F29" i="11" s="1"/>
  <c r="F14" i="11"/>
  <c r="F13" i="11" s="1"/>
  <c r="H59" i="14"/>
  <c r="H40" i="14"/>
  <c r="E74" i="12"/>
  <c r="E68" i="12" s="1"/>
  <c r="E67" i="12" s="1"/>
  <c r="E66" i="12" s="1"/>
  <c r="E119" i="12"/>
  <c r="E118" i="12" s="1"/>
  <c r="E117" i="12" s="1"/>
  <c r="F22" i="11"/>
  <c r="F21" i="11" s="1"/>
  <c r="F20" i="11" s="1"/>
  <c r="F73" i="11"/>
  <c r="F67" i="11" s="1"/>
  <c r="F66" i="11" s="1"/>
  <c r="F65" i="11" s="1"/>
  <c r="F118" i="11"/>
  <c r="F117" i="11" s="1"/>
  <c r="F116" i="11" s="1"/>
  <c r="H111" i="14"/>
  <c r="H110" i="14" s="1"/>
  <c r="H109" i="14" s="1"/>
  <c r="H69" i="14"/>
  <c r="H68" i="14" s="1"/>
  <c r="H67" i="14" s="1"/>
  <c r="F130" i="14"/>
  <c r="F129" i="14" s="1"/>
  <c r="F128" i="14" s="1"/>
  <c r="F127" i="14" s="1"/>
  <c r="F126" i="14" s="1"/>
  <c r="F124" i="14"/>
  <c r="F123" i="14" s="1"/>
  <c r="F122" i="14" s="1"/>
  <c r="F121" i="14" s="1"/>
  <c r="F120" i="14" s="1"/>
  <c r="F118" i="14"/>
  <c r="F117" i="14" s="1"/>
  <c r="F116" i="14" s="1"/>
  <c r="F114" i="14"/>
  <c r="F113" i="14" s="1"/>
  <c r="F112" i="14" s="1"/>
  <c r="F107" i="14"/>
  <c r="F106" i="14" s="1"/>
  <c r="F105" i="14" s="1"/>
  <c r="F104" i="14" s="1"/>
  <c r="F103" i="14" s="1"/>
  <c r="F56" i="14"/>
  <c r="F55" i="14" s="1"/>
  <c r="F54" i="14" s="1"/>
  <c r="F53" i="14" s="1"/>
  <c r="F52" i="14" s="1"/>
  <c r="F50" i="14"/>
  <c r="F49" i="14" s="1"/>
  <c r="F48" i="14" s="1"/>
  <c r="F46" i="14"/>
  <c r="F45" i="14" s="1"/>
  <c r="F44" i="14" s="1"/>
  <c r="F43" i="14" s="1"/>
  <c r="F41" i="14"/>
  <c r="F40" i="14" s="1"/>
  <c r="F39" i="14" s="1"/>
  <c r="F38" i="14" s="1"/>
  <c r="F30" i="14"/>
  <c r="G30" i="14" s="1"/>
  <c r="F28" i="14"/>
  <c r="F26" i="14"/>
  <c r="F21" i="14"/>
  <c r="F19" i="14"/>
  <c r="F17" i="14"/>
  <c r="F12" i="14"/>
  <c r="F11" i="14" s="1"/>
  <c r="F10" i="14" s="1"/>
  <c r="F9" i="14" s="1"/>
  <c r="E15" i="12" l="1"/>
  <c r="E14" i="12" s="1"/>
  <c r="H58" i="14"/>
  <c r="G58" i="14" s="1"/>
  <c r="G59" i="14"/>
  <c r="H39" i="14"/>
  <c r="G40" i="14"/>
  <c r="G41" i="14"/>
  <c r="F111" i="14"/>
  <c r="F110" i="14" s="1"/>
  <c r="F109" i="14" s="1"/>
  <c r="F25" i="14"/>
  <c r="F8" i="14" s="1"/>
  <c r="F6" i="14" s="1"/>
  <c r="F7" i="14" s="1"/>
  <c r="F16" i="14"/>
  <c r="F15" i="14" s="1"/>
  <c r="F14" i="14" s="1"/>
  <c r="E140" i="12" l="1"/>
  <c r="F24" i="14"/>
  <c r="G25" i="14"/>
  <c r="H38" i="14"/>
  <c r="G39" i="14"/>
  <c r="G38" i="14" l="1"/>
  <c r="F23" i="14"/>
  <c r="G24" i="14"/>
  <c r="A4" i="12"/>
  <c r="A3" i="12"/>
  <c r="G23" i="14" l="1"/>
  <c r="H132" i="14" l="1"/>
  <c r="F12" i="11" l="1"/>
  <c r="F139" i="11" s="1"/>
  <c r="G7" i="14"/>
  <c r="G6" i="14"/>
  <c r="G8" i="14"/>
  <c r="F132" i="14"/>
  <c r="G132" i="14" s="1"/>
</calcChain>
</file>

<file path=xl/sharedStrings.xml><?xml version="1.0" encoding="utf-8"?>
<sst xmlns="http://schemas.openxmlformats.org/spreadsheetml/2006/main" count="1109" uniqueCount="176">
  <si>
    <t>МЕСТНАЯ АДМИНИСТРАЦИЯ ГОРОДА ИНКЕРМАНА, ВНУТРИГОРОДСКОГО МУНИЦИПАЛЬНОГО ОБРАЗОВАНИЯ ГОРОДА СЕВАСТОПОЛЯ</t>
  </si>
  <si>
    <r>
      <rPr>
        <b/>
        <sz val="11"/>
        <rFont val="Times New Roman"/>
        <family val="1"/>
        <charset val="204"/>
      </rPr>
      <t>Наименование</t>
    </r>
  </si>
  <si>
    <r>
      <rPr>
        <b/>
        <sz val="11"/>
        <rFont val="Times New Roman"/>
        <family val="1"/>
        <charset val="204"/>
      </rPr>
      <t>Код ГРБС</t>
    </r>
  </si>
  <si>
    <r>
      <rPr>
        <b/>
        <sz val="11"/>
        <rFont val="Times New Roman"/>
        <family val="1"/>
        <charset val="204"/>
      </rPr>
      <t>Код раздела, подраздела</t>
    </r>
  </si>
  <si>
    <r>
      <rPr>
        <b/>
        <sz val="11"/>
        <rFont val="Times New Roman"/>
        <family val="1"/>
        <charset val="204"/>
      </rPr>
      <t>Код целевой статьи</t>
    </r>
  </si>
  <si>
    <r>
      <rPr>
        <b/>
        <sz val="11"/>
        <rFont val="Times New Roman"/>
        <family val="1"/>
        <charset val="204"/>
      </rPr>
      <t>Код вида расходов</t>
    </r>
  </si>
  <si>
    <r>
      <rPr>
        <b/>
        <sz val="11"/>
        <rFont val="Times New Roman"/>
        <family val="1"/>
        <charset val="204"/>
      </rPr>
      <t>Сумма</t>
    </r>
  </si>
  <si>
    <r>
      <rPr>
        <b/>
        <sz val="11"/>
        <rFont val="Times New Roman"/>
        <family val="1"/>
        <charset val="204"/>
      </rPr>
      <t>Общегосударственные вопросы</t>
    </r>
  </si>
  <si>
    <r>
      <rPr>
        <b/>
        <sz val="11"/>
        <rFont val="Times New Roman"/>
        <family val="1"/>
        <charset val="204"/>
      </rPr>
      <t>0100</t>
    </r>
  </si>
  <si>
    <r>
      <rPr>
        <b/>
        <sz val="11"/>
        <rFont val="Times New Roman"/>
        <family val="1"/>
        <charset val="204"/>
      </rPr>
      <t>Функционирование высшего должностного лица субъекта Российской Федерации и муниципального образования</t>
    </r>
  </si>
  <si>
    <r>
      <rPr>
        <b/>
        <sz val="11"/>
        <rFont val="Times New Roman"/>
        <family val="1"/>
        <charset val="204"/>
      </rPr>
      <t>0102</t>
    </r>
  </si>
  <si>
    <r>
      <rPr>
        <b/>
        <sz val="11"/>
        <rFont val="Times New Roman"/>
        <family val="1"/>
        <charset val="204"/>
      </rPr>
  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  </r>
  </si>
  <si>
    <r>
      <rPr>
        <b/>
        <sz val="11"/>
        <rFont val="Times New Roman"/>
        <family val="1"/>
        <charset val="204"/>
      </rPr>
      <t>0104</t>
    </r>
  </si>
  <si>
    <r>
      <rPr>
        <b/>
        <sz val="11"/>
        <rFont val="Times New Roman"/>
        <family val="1"/>
        <charset val="204"/>
      </rPr>
      <t>Резервные фонды</t>
    </r>
  </si>
  <si>
    <r>
      <rPr>
        <b/>
        <sz val="11"/>
        <rFont val="Times New Roman"/>
        <family val="1"/>
        <charset val="204"/>
      </rPr>
      <t>0111</t>
    </r>
  </si>
  <si>
    <r>
      <rPr>
        <b/>
        <sz val="11"/>
        <rFont val="Times New Roman"/>
        <family val="1"/>
        <charset val="204"/>
      </rPr>
      <t>Культура, кинематография</t>
    </r>
  </si>
  <si>
    <r>
      <rPr>
        <b/>
        <sz val="11"/>
        <rFont val="Times New Roman"/>
        <family val="1"/>
        <charset val="204"/>
      </rPr>
      <t>0800</t>
    </r>
  </si>
  <si>
    <r>
      <rPr>
        <b/>
        <sz val="11"/>
        <rFont val="Times New Roman"/>
        <family val="1"/>
        <charset val="204"/>
      </rPr>
      <t>Физическая культура и спорт</t>
    </r>
  </si>
  <si>
    <r>
      <rPr>
        <b/>
        <sz val="11"/>
        <rFont val="Times New Roman"/>
        <family val="1"/>
        <charset val="204"/>
      </rPr>
      <t>1100</t>
    </r>
  </si>
  <si>
    <r>
      <rPr>
        <b/>
        <sz val="11"/>
        <rFont val="Times New Roman"/>
        <family val="1"/>
        <charset val="204"/>
      </rPr>
      <t>Средства массовой информации</t>
    </r>
  </si>
  <si>
    <r>
      <rPr>
        <b/>
        <sz val="11"/>
        <rFont val="Times New Roman"/>
        <family val="1"/>
        <charset val="204"/>
      </rPr>
      <t>1200</t>
    </r>
  </si>
  <si>
    <r>
      <rPr>
        <b/>
        <sz val="11"/>
        <rFont val="Times New Roman"/>
        <family val="1"/>
        <charset val="204"/>
      </rPr>
      <t>Другие вопросы в области средств массовой информации</t>
    </r>
  </si>
  <si>
    <r>
      <rPr>
        <b/>
        <sz val="11"/>
        <rFont val="Times New Roman"/>
        <family val="1"/>
        <charset val="204"/>
      </rPr>
      <t>1204</t>
    </r>
  </si>
  <si>
    <r>
      <rPr>
        <b/>
        <sz val="11"/>
        <rFont val="Times New Roman"/>
        <family val="1"/>
        <charset val="204"/>
      </rPr>
      <t>Функционирование законодательных (представительных) органов государственной власти и представительных органов муниципальных образований</t>
    </r>
  </si>
  <si>
    <r>
      <rPr>
        <b/>
        <sz val="11"/>
        <rFont val="Times New Roman"/>
        <family val="1"/>
        <charset val="204"/>
      </rPr>
      <t>0103</t>
    </r>
  </si>
  <si>
    <r>
      <rPr>
        <b/>
        <sz val="11"/>
        <rFont val="Times New Roman"/>
        <family val="1"/>
        <charset val="204"/>
      </rPr>
      <t>Итого расходов</t>
    </r>
  </si>
  <si>
    <t>0102</t>
  </si>
  <si>
    <t>7100000000</t>
  </si>
  <si>
    <t>Обеспечение деятельности Главы внутригородского муниципального образования</t>
  </si>
  <si>
    <t>71000Б7101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</si>
  <si>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</si>
  <si>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</si>
  <si>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120</t>
  </si>
  <si>
    <t>0104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</si>
  <si>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</si>
  <si>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</si>
  <si>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муниципальных нужд</t>
  </si>
  <si>
    <t>240</t>
  </si>
  <si>
    <t>7300000000</t>
  </si>
  <si>
    <t>0111</t>
  </si>
  <si>
    <t>7500000000</t>
  </si>
  <si>
    <t>Иные бюджетные ассигнования</t>
  </si>
  <si>
    <t>800</t>
  </si>
  <si>
    <t>Резервные средства</t>
  </si>
  <si>
    <t>870</t>
  </si>
  <si>
    <t>1100000000</t>
  </si>
  <si>
    <t>1110000000</t>
  </si>
  <si>
    <t>Мероприятия, направленные на проведение местных праздничных и иных зрелищных мероприятий во внутригородском муниципальном образовании</t>
  </si>
  <si>
    <t>11100К7201</t>
  </si>
  <si>
    <t>Иные закупки товаров, работ и услугдля обеспечения муниципальных нужд</t>
  </si>
  <si>
    <t>1120000000</t>
  </si>
  <si>
    <t>Мероприятия, направленные на осуществление военно-патриотического воспитания граждан Российской Федерации на территории внутригородского муниципального образования</t>
  </si>
  <si>
    <t>11200В7201</t>
  </si>
  <si>
    <t>Закупка товаров, работ и услугдля государственных (муниципальных) нужд</t>
  </si>
  <si>
    <t>1300000000</t>
  </si>
  <si>
    <t>Досуговые спортивные мероприятия для детей и подростков, направленные на развитие физкультуры и спорта во внутригородском муниципальном образовании</t>
  </si>
  <si>
    <t>13000С7201</t>
  </si>
  <si>
    <t>1204</t>
  </si>
  <si>
    <t>0900000000</t>
  </si>
  <si>
    <t>Мероприятия, направленные на информирование жителей внутригородского муниципального образования о деятельности органов местного самоуправления</t>
  </si>
  <si>
    <t>0103</t>
  </si>
  <si>
    <t>7200000000</t>
  </si>
  <si>
    <t xml:space="preserve">Функционирование местной администрации города Инкермана, внутригородского муниципального образования города Севастополя </t>
  </si>
  <si>
    <t>Обеспечение деятельности местной администрации города Инкермана, внутригородского муниципального образования города Севастополя</t>
  </si>
  <si>
    <t>Функционирование Инкерманского городского Совета</t>
  </si>
  <si>
    <t>Муниципальная программа «Развитие культуры в городе Инкермане, внутригородском муниципальном образовании города Севастополя »</t>
  </si>
  <si>
    <t>Муниципальная программа «Развитие физической культуры и спорта в  городе Инкермане, внутригородском муниципальном образовании города Севастополя»</t>
  </si>
  <si>
    <t>Муниципальная программа "Информационная политика и развитие средств массовой информации в городе Инкермане, внутригородском муниципальном образовании города Севастополя"</t>
  </si>
  <si>
    <t>(гыс.руб.)</t>
  </si>
  <si>
    <t>0300</t>
  </si>
  <si>
    <t>0314</t>
  </si>
  <si>
    <t>Другие вопросы в области национальной безопасности и правоохранительной деятельности</t>
  </si>
  <si>
    <t>Муниципальная программа "Профилактика терроризма и экстремизма на территории города Инкермана, а таже минимизация и ликвидация последствий проявления терроризма и экстремизма на территории города Инкермана, внутригородского муниципального образования города Севастополя"</t>
  </si>
  <si>
    <t>72000Б7101</t>
  </si>
  <si>
    <t>73000Б7101</t>
  </si>
  <si>
    <t>75000Б7101</t>
  </si>
  <si>
    <t>09100И7201</t>
  </si>
  <si>
    <t>12100Т7201</t>
  </si>
  <si>
    <t>Национальная безопасность и правохранительная деятельность</t>
  </si>
  <si>
    <t>Непрограммные расходы</t>
  </si>
  <si>
    <t>0100</t>
  </si>
  <si>
    <t>Функционирование высшего должностного лица внутригородского муниципального образования</t>
  </si>
  <si>
    <t>Расходы на выплату персоналу государственных (муниципальных) органов</t>
  </si>
  <si>
    <t>Содержание и обеспечение деятельности Инкерманского городского Совета</t>
  </si>
  <si>
    <t>Культура</t>
  </si>
  <si>
    <t>0801</t>
  </si>
  <si>
    <t>Массовый спорт</t>
  </si>
  <si>
    <t>Уплата налогов, сборов и иных платежей</t>
  </si>
  <si>
    <t>Исполнение судебных актов</t>
  </si>
  <si>
    <t>Обеспечение проведения выборов и референдумов</t>
  </si>
  <si>
    <t>0107</t>
  </si>
  <si>
    <t>Проведение выборов и референдумов в городе Инкермане, внутригородском муниципальном образовании города Севастополя</t>
  </si>
  <si>
    <t>Расходы на проведение выборов в городе Инкермане, внутригородском муниципальном образовании города Севастополя</t>
  </si>
  <si>
    <t>Специальные расходы</t>
  </si>
  <si>
    <t>Другие общегосударственные вопросы</t>
  </si>
  <si>
    <t>0113</t>
  </si>
  <si>
    <t>Уплата членского взноса в Ассоциацию "Совет муниципальных образований города Севастополя</t>
  </si>
  <si>
    <t>76000Б7101</t>
  </si>
  <si>
    <t>Подпрограмма «Праздники»</t>
  </si>
  <si>
    <t>Подпрограмма «Военно-патриотическое воспитание»</t>
  </si>
  <si>
    <t>ВЕДОМСТВЕННАЯ СТРУКТУРА РАСХОДОВ БЮДЖЕТА ГОРОДА ИНКЕРМАНА НА 2017 ГОД</t>
  </si>
  <si>
    <t>Резервный фонд местной администрации</t>
  </si>
  <si>
    <t>Резервный фонд</t>
  </si>
  <si>
    <t>Образование</t>
  </si>
  <si>
    <t>Профессиональная подготовка, переподготовка и повышение квалификации</t>
  </si>
  <si>
    <t>0700</t>
  </si>
  <si>
    <t>0705</t>
  </si>
  <si>
    <t xml:space="preserve">Мероприятия, направленные на развитие муниципальной службы города Инкермана </t>
  </si>
  <si>
    <t>Мероприятия, направленные на предупреждение  терроризма, а также повышение готовности населения города Инкермана противодействию терроризма на территории муниципального образования</t>
  </si>
  <si>
    <t>05000000000</t>
  </si>
  <si>
    <t>05000М7201</t>
  </si>
  <si>
    <t>РАСПРЕДЕЛЕНИЕ БЮДЖЕТНЫХ АССИГНОВАНИИ ПО РАЗДЕЛАМ, ПОДРАЗДЕЛАМ, ЦЕЛЕВЫМ СТАТЬЯМ, ГРУППАМ И ПОДГРУППАМ ВИДОВ РАСХОДОВ КЛАССИФИКАЦИИ РАСХОДОВ БЮДЖЕТА ГОРОДА ИНКЕРМАНА НА 2017 ГОД</t>
  </si>
  <si>
    <t>Муниципальная программа  «Развитие муниципальной службы в органах местного самоуправления города Инкермана, внутригородского муниципального образования  города Севастополя на 2017 год»"</t>
  </si>
  <si>
    <t>Отклонение +;-</t>
  </si>
  <si>
    <t>Планируется в бюджете</t>
  </si>
  <si>
    <t>В бюджете на 2017 год</t>
  </si>
  <si>
    <t>ИЗМЕНЕНИЯ В РЕШЕНИЕ О БЮДЖЕТЕ ГОРОДА ИНКЕРМАНА НА 2017 ГОД</t>
  </si>
  <si>
    <t>Жилищно-коммунальное хозяйство</t>
  </si>
  <si>
    <t>Благоустройство</t>
  </si>
  <si>
    <t>0500</t>
  </si>
  <si>
    <t>0503</t>
  </si>
  <si>
    <t>Обеспечение деятельности местной администрации города Инкермана, внутригородского муниципального образования города Севастополя на осуществление отдельных государственных полномочий в сфере благоустройства</t>
  </si>
  <si>
    <t>Муниципальная программа "Осуществление отдельных государственных полномочий на территории города Инкермана, внутригородского муниципального образования города Севвастополя на 2017 год"</t>
  </si>
  <si>
    <t>0600000000</t>
  </si>
  <si>
    <t>0610071941</t>
  </si>
  <si>
    <t xml:space="preserve">Реализация мероприятий по санитарной очистке </t>
  </si>
  <si>
    <t>Реализация мероприятий по осуществлению отдельных государственных полномочий на территории города Инкермана, внутригородского муниципального образования города Севастополя</t>
  </si>
  <si>
    <t>0620071941</t>
  </si>
  <si>
    <t>Реализация мероприятий по удалению твердых коммунальных отходов, в т.ч. с мест несанкционированных и бесхозных свалок, и по их транспортировке для утилизации</t>
  </si>
  <si>
    <t>Реализация мероприятий по созданию, содержанию зеленых насаждений, обеспечению ухода за ними</t>
  </si>
  <si>
    <t>Реализация мероприятий по созданию, приобретению, установке, текущему ремонту и реконструкции элементов благоустройства</t>
  </si>
  <si>
    <t>Реализация мероприятий по обустройству площадок для установки контейнеров для сбора твердых коммунальных отходов</t>
  </si>
  <si>
    <t>Обеспечение и реализация мероприятий по обустройству и ремонту тротуаров</t>
  </si>
  <si>
    <t>Реализация мероприятий по обустройству и содержанию спортивных и детских игровых площадок (комплексов)</t>
  </si>
  <si>
    <t>Обеспечение и реализация мероприятий по ремонту и содержанию внутриквартальных дорог</t>
  </si>
  <si>
    <t>Обеспечение и реализация мероприятий по демонтажу, перемещению, хранению и утилизации незаконно (самовольно) размещенных на земельных участках объектов, не являющихся объектами капитального строительства (в том числе нестационарных торговых объектов)</t>
  </si>
  <si>
    <t xml:space="preserve"> Мероприятия по ремонту и содержанию внутриквартальных дорог</t>
  </si>
  <si>
    <t>Мероприятия по демонтажу, перемещению, хранению и утилизации незаконно (самовольно) размещенных на земельных участках объектов, не являющихся объектами капитального строительства (в том числе нестационарных торговых объектов)</t>
  </si>
  <si>
    <t xml:space="preserve">Мероприятия по санитарной очистке </t>
  </si>
  <si>
    <t>Мероприятия по удалению твердых коммунальных отходов, в т.ч. с мест несанкционированных и бесхозных свалок, и по их транспортировке для утилизации</t>
  </si>
  <si>
    <t>Мероприятия по созданию, содержанию зеленых насаждений, обеспечению ухода за ними</t>
  </si>
  <si>
    <t>Мероприятия по обустройству площадок для установки контейнеров для сбора твердых коммунальных отходов</t>
  </si>
  <si>
    <t>Мероприятия по обустройству и содержанию спортивных и детских игровых площадок (комплексов)</t>
  </si>
  <si>
    <t>Мероприятия по созданию, приобретению, установке, текущему ремонту и реконструкции элементов благоустройства</t>
  </si>
  <si>
    <t>Начальник ФБО                                                                                     Л.А.Таранова</t>
  </si>
  <si>
    <t>Мероприятия по обустройству и ремонту тротуаров</t>
  </si>
  <si>
    <t xml:space="preserve">"О внесении изменений в решение Инкерманского городского Совета </t>
  </si>
  <si>
    <t>"О бюджете города Инкермана на 2017год"</t>
  </si>
  <si>
    <t>0621071941</t>
  </si>
  <si>
    <t>0622071941</t>
  </si>
  <si>
    <t>0623071941</t>
  </si>
  <si>
    <t>0624071941</t>
  </si>
  <si>
    <t>0625071941</t>
  </si>
  <si>
    <t>0626071941</t>
  </si>
  <si>
    <t>0627071941</t>
  </si>
  <si>
    <t>0628071941</t>
  </si>
  <si>
    <t>0629071941</t>
  </si>
  <si>
    <t>0600171941</t>
  </si>
  <si>
    <t>0600271941</t>
  </si>
  <si>
    <t>0600000001</t>
  </si>
  <si>
    <t>0600000002</t>
  </si>
  <si>
    <t>0600000003</t>
  </si>
  <si>
    <t>0600000004</t>
  </si>
  <si>
    <t>0600000005</t>
  </si>
  <si>
    <t>0600371941</t>
  </si>
  <si>
    <t>0600471941</t>
  </si>
  <si>
    <t>0600571941</t>
  </si>
  <si>
    <t>0600671941</t>
  </si>
  <si>
    <t>0600771941</t>
  </si>
  <si>
    <t>0600871941</t>
  </si>
  <si>
    <t>0600971941</t>
  </si>
  <si>
    <t>06001071941</t>
  </si>
  <si>
    <t>Приложение №1</t>
  </si>
  <si>
    <t>Приложение №2</t>
  </si>
  <si>
    <t>Глава города Инкермана                                                                   Р.И.Демченко</t>
  </si>
  <si>
    <t xml:space="preserve">к решению Инкерманского городского Совета от 01.06.2017 г. № 09/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</si>
</sst>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9"/>
    <xf numFmtId="0" fontId="8" fillId="0" borderId="9"/>
  </cellStyleXfs>
  <cellXfs count="363">
    <xf numFmtId="0" fontId="0" fillId="0" borderId="0" xfId="0"/>
    <xf numFmtId="0" fontId="2" fillId="0" borderId="1" xfId="0" applyFont="1" applyBorder="1" applyAlignment="1">
      <alignment horizontal="right" vertical="top"/>
    </xf>
    <xf numFmtId="0" fontId="5" fillId="0" borderId="9" xfId="2" applyFont="1"/>
    <xf numFmtId="0" fontId="2" fillId="0" borderId="9" xfId="2" applyFont="1" applyBorder="1" applyAlignment="1">
      <alignment horizontal="right" vertical="top"/>
    </xf>
    <xf numFmtId="0" fontId="3" fillId="0" borderId="9" xfId="1" applyFont="1"/>
    <xf numFmtId="0" fontId="3" fillId="0" borderId="9" xfId="1" applyFont="1" applyAlignment="1">
      <alignment horizontal="center"/>
    </xf>
    <xf numFmtId="0" fontId="3" fillId="0" borderId="8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9" xfId="1" applyFont="1" applyAlignment="1">
      <alignment vertical="top"/>
    </xf>
    <xf numFmtId="0" fontId="9" fillId="0" borderId="6" xfId="1" applyFont="1" applyBorder="1" applyAlignment="1">
      <alignment horizontal="center" vertical="top"/>
    </xf>
    <xf numFmtId="0" fontId="9" fillId="0" borderId="8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top"/>
    </xf>
    <xf numFmtId="0" fontId="9" fillId="0" borderId="9" xfId="1" applyFont="1" applyAlignment="1">
      <alignment horizontal="center" vertical="top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top"/>
    </xf>
    <xf numFmtId="4" fontId="6" fillId="0" borderId="8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2" fontId="3" fillId="0" borderId="9" xfId="1" applyNumberFormat="1" applyFont="1"/>
    <xf numFmtId="0" fontId="6" fillId="0" borderId="6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3" fillId="0" borderId="15" xfId="1" applyFont="1" applyBorder="1" applyAlignment="1">
      <alignment horizontal="left" vertical="center" wrapText="1"/>
    </xf>
    <xf numFmtId="0" fontId="3" fillId="0" borderId="22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4" fontId="3" fillId="0" borderId="20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4" fontId="3" fillId="0" borderId="21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left" vertical="center" wrapText="1"/>
    </xf>
    <xf numFmtId="0" fontId="3" fillId="0" borderId="24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17" xfId="1" applyFont="1" applyBorder="1" applyAlignment="1">
      <alignment horizontal="left" vertical="center"/>
    </xf>
    <xf numFmtId="0" fontId="3" fillId="0" borderId="25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15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164" fontId="3" fillId="0" borderId="9" xfId="1" applyNumberFormat="1" applyFont="1"/>
    <xf numFmtId="0" fontId="3" fillId="0" borderId="30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" fontId="3" fillId="0" borderId="25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wrapText="1"/>
    </xf>
    <xf numFmtId="0" fontId="3" fillId="0" borderId="37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4" fontId="3" fillId="0" borderId="23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left" vertical="center"/>
    </xf>
    <xf numFmtId="0" fontId="3" fillId="0" borderId="18" xfId="1" applyFont="1" applyBorder="1" applyAlignment="1">
      <alignment horizontal="center" vertical="center"/>
    </xf>
    <xf numFmtId="4" fontId="3" fillId="0" borderId="24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 wrapText="1"/>
    </xf>
    <xf numFmtId="49" fontId="3" fillId="0" borderId="12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 wrapText="1"/>
    </xf>
    <xf numFmtId="49" fontId="3" fillId="0" borderId="10" xfId="1" applyNumberFormat="1" applyFont="1" applyBorder="1" applyAlignment="1">
      <alignment horizontal="center" vertical="center"/>
    </xf>
    <xf numFmtId="4" fontId="3" fillId="0" borderId="22" xfId="1" applyNumberFormat="1" applyFont="1" applyBorder="1" applyAlignment="1">
      <alignment horizontal="center" vertical="center"/>
    </xf>
    <xf numFmtId="49" fontId="3" fillId="0" borderId="16" xfId="1" applyNumberFormat="1" applyFont="1" applyBorder="1" applyAlignment="1">
      <alignment horizontal="center" vertical="center"/>
    </xf>
    <xf numFmtId="4" fontId="3" fillId="0" borderId="30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49" fontId="3" fillId="0" borderId="22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9" fontId="3" fillId="0" borderId="23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6" fillId="0" borderId="9" xfId="1" applyFont="1"/>
    <xf numFmtId="49" fontId="6" fillId="0" borderId="38" xfId="1" applyNumberFormat="1" applyFont="1" applyBorder="1" applyAlignment="1">
      <alignment horizontal="center" vertical="center"/>
    </xf>
    <xf numFmtId="49" fontId="3" fillId="0" borderId="33" xfId="1" applyNumberFormat="1" applyFont="1" applyBorder="1" applyAlignment="1">
      <alignment horizontal="center" vertical="center"/>
    </xf>
    <xf numFmtId="49" fontId="3" fillId="0" borderId="19" xfId="1" applyNumberFormat="1" applyFont="1" applyBorder="1" applyAlignment="1">
      <alignment horizontal="center" vertical="center"/>
    </xf>
    <xf numFmtId="49" fontId="3" fillId="0" borderId="25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4" fontId="3" fillId="0" borderId="13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6" fillId="0" borderId="22" xfId="1" applyFont="1" applyBorder="1" applyAlignment="1">
      <alignment horizontal="center" vertical="center"/>
    </xf>
    <xf numFmtId="4" fontId="6" fillId="0" borderId="36" xfId="1" applyNumberFormat="1" applyFont="1" applyBorder="1" applyAlignment="1">
      <alignment horizontal="center" vertical="center"/>
    </xf>
    <xf numFmtId="49" fontId="3" fillId="0" borderId="41" xfId="1" applyNumberFormat="1" applyFont="1" applyBorder="1" applyAlignment="1">
      <alignment horizontal="center" vertical="center"/>
    </xf>
    <xf numFmtId="4" fontId="6" fillId="0" borderId="13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49" fontId="3" fillId="0" borderId="27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49" fontId="3" fillId="0" borderId="3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3" fillId="0" borderId="30" xfId="1" applyNumberFormat="1" applyFont="1" applyBorder="1" applyAlignment="1">
      <alignment horizontal="center" vertical="center"/>
    </xf>
    <xf numFmtId="49" fontId="3" fillId="0" borderId="24" xfId="1" applyNumberFormat="1" applyFont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/>
    </xf>
    <xf numFmtId="4" fontId="3" fillId="0" borderId="20" xfId="1" applyNumberFormat="1" applyFont="1" applyFill="1" applyBorder="1" applyAlignment="1">
      <alignment horizontal="center" vertical="center"/>
    </xf>
    <xf numFmtId="4" fontId="3" fillId="0" borderId="21" xfId="1" applyNumberFormat="1" applyFont="1" applyFill="1" applyBorder="1" applyAlignment="1">
      <alignment horizontal="center" vertical="center"/>
    </xf>
    <xf numFmtId="4" fontId="3" fillId="0" borderId="23" xfId="1" applyNumberFormat="1" applyFont="1" applyFill="1" applyBorder="1" applyAlignment="1">
      <alignment horizontal="center" vertical="center"/>
    </xf>
    <xf numFmtId="4" fontId="3" fillId="0" borderId="24" xfId="1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4" fontId="6" fillId="0" borderId="2" xfId="1" applyNumberFormat="1" applyFont="1" applyFill="1" applyBorder="1" applyAlignment="1">
      <alignment horizontal="center" vertical="center"/>
    </xf>
    <xf numFmtId="4" fontId="3" fillId="0" borderId="22" xfId="1" applyNumberFormat="1" applyFont="1" applyFill="1" applyBorder="1" applyAlignment="1">
      <alignment horizontal="center" vertical="center"/>
    </xf>
    <xf numFmtId="4" fontId="3" fillId="0" borderId="30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vertical="top"/>
    </xf>
    <xf numFmtId="0" fontId="5" fillId="0" borderId="9" xfId="1" applyFont="1"/>
    <xf numFmtId="0" fontId="5" fillId="0" borderId="9" xfId="1" applyFont="1" applyAlignment="1">
      <alignment horizontal="center"/>
    </xf>
    <xf numFmtId="0" fontId="3" fillId="0" borderId="9" xfId="1" applyFont="1" applyBorder="1" applyAlignment="1">
      <alignment vertical="top"/>
    </xf>
    <xf numFmtId="0" fontId="7" fillId="0" borderId="9" xfId="1" applyFont="1"/>
    <xf numFmtId="0" fontId="3" fillId="0" borderId="35" xfId="1" applyFont="1" applyBorder="1" applyAlignment="1">
      <alignment horizontal="left" vertical="center" wrapText="1"/>
    </xf>
    <xf numFmtId="4" fontId="6" fillId="0" borderId="6" xfId="1" applyNumberFormat="1" applyFont="1" applyBorder="1" applyAlignment="1">
      <alignment horizontal="center" vertical="center"/>
    </xf>
    <xf numFmtId="4" fontId="6" fillId="0" borderId="10" xfId="1" applyNumberFormat="1" applyFont="1" applyBorder="1" applyAlignment="1">
      <alignment horizontal="center" vertical="center"/>
    </xf>
    <xf numFmtId="4" fontId="3" fillId="0" borderId="26" xfId="1" applyNumberFormat="1" applyFont="1" applyBorder="1" applyAlignment="1">
      <alignment horizontal="center" vertical="center"/>
    </xf>
    <xf numFmtId="4" fontId="3" fillId="0" borderId="27" xfId="1" applyNumberFormat="1" applyFont="1" applyBorder="1" applyAlignment="1">
      <alignment horizontal="center" vertical="center"/>
    </xf>
    <xf numFmtId="4" fontId="3" fillId="0" borderId="28" xfId="1" applyNumberFormat="1" applyFont="1" applyFill="1" applyBorder="1" applyAlignment="1">
      <alignment horizontal="center" vertical="center"/>
    </xf>
    <xf numFmtId="4" fontId="3" fillId="0" borderId="29" xfId="1" applyNumberFormat="1" applyFont="1" applyFill="1" applyBorder="1" applyAlignment="1">
      <alignment horizontal="center" vertical="center"/>
    </xf>
    <xf numFmtId="4" fontId="6" fillId="0" borderId="10" xfId="1" applyNumberFormat="1" applyFont="1" applyFill="1" applyBorder="1" applyAlignment="1">
      <alignment horizontal="center" vertical="center"/>
    </xf>
    <xf numFmtId="4" fontId="3" fillId="0" borderId="26" xfId="1" applyNumberFormat="1" applyFont="1" applyFill="1" applyBorder="1" applyAlignment="1">
      <alignment horizontal="center" vertical="center"/>
    </xf>
    <xf numFmtId="4" fontId="3" fillId="0" borderId="27" xfId="1" applyNumberFormat="1" applyFont="1" applyFill="1" applyBorder="1" applyAlignment="1">
      <alignment horizontal="center" vertical="center"/>
    </xf>
    <xf numFmtId="4" fontId="3" fillId="0" borderId="17" xfId="1" applyNumberFormat="1" applyFont="1" applyBorder="1" applyAlignment="1">
      <alignment horizontal="center" vertical="center"/>
    </xf>
    <xf numFmtId="4" fontId="3" fillId="0" borderId="11" xfId="1" applyNumberFormat="1" applyFont="1" applyBorder="1" applyAlignment="1">
      <alignment horizontal="center" vertical="center"/>
    </xf>
    <xf numFmtId="4" fontId="3" fillId="0" borderId="16" xfId="1" applyNumberFormat="1" applyFont="1" applyBorder="1" applyAlignment="1">
      <alignment horizontal="center" vertical="center"/>
    </xf>
    <xf numFmtId="4" fontId="3" fillId="0" borderId="16" xfId="1" applyNumberFormat="1" applyFont="1" applyFill="1" applyBorder="1" applyAlignment="1">
      <alignment horizontal="center" vertical="center"/>
    </xf>
    <xf numFmtId="4" fontId="3" fillId="0" borderId="18" xfId="1" applyNumberFormat="1" applyFont="1" applyFill="1" applyBorder="1" applyAlignment="1">
      <alignment horizontal="center" vertical="center"/>
    </xf>
    <xf numFmtId="4" fontId="3" fillId="0" borderId="12" xfId="1" applyNumberFormat="1" applyFont="1" applyFill="1" applyBorder="1" applyAlignment="1">
      <alignment horizontal="center" vertical="center"/>
    </xf>
    <xf numFmtId="4" fontId="6" fillId="0" borderId="12" xfId="1" applyNumberFormat="1" applyFont="1" applyFill="1" applyBorder="1" applyAlignment="1">
      <alignment horizontal="center" vertical="center"/>
    </xf>
    <xf numFmtId="4" fontId="3" fillId="0" borderId="15" xfId="1" applyNumberFormat="1" applyFont="1" applyFill="1" applyBorder="1" applyAlignment="1">
      <alignment horizontal="center" vertical="center"/>
    </xf>
    <xf numFmtId="4" fontId="3" fillId="0" borderId="37" xfId="1" applyNumberFormat="1" applyFont="1" applyFill="1" applyBorder="1" applyAlignment="1">
      <alignment horizontal="center" vertical="center"/>
    </xf>
    <xf numFmtId="4" fontId="3" fillId="0" borderId="28" xfId="1" applyNumberFormat="1" applyFont="1" applyBorder="1" applyAlignment="1">
      <alignment horizontal="center" vertical="center"/>
    </xf>
    <xf numFmtId="4" fontId="6" fillId="0" borderId="5" xfId="1" applyNumberFormat="1" applyFont="1" applyBorder="1" applyAlignment="1">
      <alignment horizontal="center" vertical="center"/>
    </xf>
    <xf numFmtId="4" fontId="3" fillId="0" borderId="9" xfId="1" applyNumberFormat="1" applyFont="1" applyBorder="1" applyAlignment="1">
      <alignment horizontal="center" vertical="center"/>
    </xf>
    <xf numFmtId="4" fontId="3" fillId="0" borderId="37" xfId="1" applyNumberFormat="1" applyFont="1" applyBorder="1" applyAlignment="1">
      <alignment horizontal="center" vertical="center"/>
    </xf>
    <xf numFmtId="4" fontId="3" fillId="0" borderId="18" xfId="1" applyNumberFormat="1" applyFont="1" applyBorder="1" applyAlignment="1">
      <alignment horizontal="center" vertical="center"/>
    </xf>
    <xf numFmtId="4" fontId="6" fillId="0" borderId="31" xfId="1" applyNumberFormat="1" applyFont="1" applyBorder="1" applyAlignment="1">
      <alignment horizontal="center" vertical="center"/>
    </xf>
    <xf numFmtId="4" fontId="3" fillId="0" borderId="15" xfId="1" applyNumberFormat="1" applyFont="1" applyBorder="1" applyAlignment="1">
      <alignment horizontal="center" vertical="center"/>
    </xf>
    <xf numFmtId="4" fontId="6" fillId="0" borderId="12" xfId="1" applyNumberFormat="1" applyFont="1" applyBorder="1" applyAlignment="1">
      <alignment horizontal="center" vertical="center"/>
    </xf>
    <xf numFmtId="4" fontId="3" fillId="0" borderId="31" xfId="1" applyNumberFormat="1" applyFont="1" applyBorder="1" applyAlignment="1">
      <alignment horizontal="center" vertical="center"/>
    </xf>
    <xf numFmtId="4" fontId="6" fillId="0" borderId="44" xfId="1" applyNumberFormat="1" applyFont="1" applyBorder="1" applyAlignment="1">
      <alignment horizontal="center" vertical="center"/>
    </xf>
    <xf numFmtId="0" fontId="3" fillId="0" borderId="20" xfId="1" applyFont="1" applyBorder="1" applyAlignment="1">
      <alignment vertical="top" wrapText="1"/>
    </xf>
    <xf numFmtId="0" fontId="3" fillId="0" borderId="22" xfId="1" applyFont="1" applyBorder="1" applyAlignment="1">
      <alignment horizontal="center" vertical="top"/>
    </xf>
    <xf numFmtId="0" fontId="3" fillId="0" borderId="32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6" fillId="0" borderId="31" xfId="1" applyFont="1" applyBorder="1" applyAlignment="1">
      <alignment horizontal="center" vertical="center"/>
    </xf>
    <xf numFmtId="49" fontId="3" fillId="0" borderId="20" xfId="1" applyNumberFormat="1" applyFont="1" applyBorder="1" applyAlignment="1">
      <alignment horizontal="center" vertical="center"/>
    </xf>
    <xf numFmtId="49" fontId="3" fillId="0" borderId="39" xfId="1" applyNumberFormat="1" applyFont="1" applyBorder="1" applyAlignment="1">
      <alignment horizontal="center" vertical="center"/>
    </xf>
    <xf numFmtId="4" fontId="3" fillId="0" borderId="35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49" fontId="6" fillId="0" borderId="32" xfId="1" applyNumberFormat="1" applyFont="1" applyBorder="1" applyAlignment="1">
      <alignment horizontal="center" vertical="center"/>
    </xf>
    <xf numFmtId="49" fontId="6" fillId="0" borderId="22" xfId="1" applyNumberFormat="1" applyFont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4" fontId="6" fillId="0" borderId="22" xfId="1" applyNumberFormat="1" applyFont="1" applyBorder="1" applyAlignment="1">
      <alignment horizontal="center" vertical="center"/>
    </xf>
    <xf numFmtId="49" fontId="3" fillId="0" borderId="40" xfId="1" applyNumberFormat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6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center" vertical="center"/>
    </xf>
    <xf numFmtId="49" fontId="3" fillId="2" borderId="16" xfId="1" applyNumberFormat="1" applyFont="1" applyFill="1" applyBorder="1" applyAlignment="1">
      <alignment horizontal="center" vertical="center"/>
    </xf>
    <xf numFmtId="49" fontId="3" fillId="2" borderId="23" xfId="1" applyNumberFormat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49" fontId="3" fillId="2" borderId="30" xfId="1" applyNumberFormat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3" fillId="0" borderId="42" xfId="1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left" vertical="center" wrapText="1"/>
    </xf>
    <xf numFmtId="0" fontId="3" fillId="2" borderId="37" xfId="1" applyFont="1" applyFill="1" applyBorder="1" applyAlignment="1">
      <alignment horizontal="left" vertical="center" wrapText="1"/>
    </xf>
    <xf numFmtId="49" fontId="3" fillId="2" borderId="37" xfId="1" applyNumberFormat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left" vertical="center" wrapText="1"/>
    </xf>
    <xf numFmtId="0" fontId="3" fillId="0" borderId="16" xfId="1" applyFont="1" applyFill="1" applyBorder="1" applyAlignment="1">
      <alignment horizontal="center" vertical="center"/>
    </xf>
    <xf numFmtId="49" fontId="3" fillId="0" borderId="16" xfId="1" applyNumberFormat="1" applyFont="1" applyFill="1" applyBorder="1" applyAlignment="1">
      <alignment horizontal="center" vertical="center"/>
    </xf>
    <xf numFmtId="49" fontId="3" fillId="0" borderId="23" xfId="1" applyNumberFormat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4" fontId="6" fillId="0" borderId="23" xfId="1" applyNumberFormat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left" vertical="center"/>
    </xf>
    <xf numFmtId="0" fontId="3" fillId="0" borderId="18" xfId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 wrapText="1"/>
    </xf>
    <xf numFmtId="49" fontId="3" fillId="0" borderId="22" xfId="1" applyNumberFormat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left" vertical="center" wrapText="1"/>
    </xf>
    <xf numFmtId="0" fontId="3" fillId="0" borderId="37" xfId="1" applyFont="1" applyFill="1" applyBorder="1" applyAlignment="1">
      <alignment horizontal="center" vertical="center"/>
    </xf>
    <xf numFmtId="49" fontId="3" fillId="0" borderId="37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6" fillId="0" borderId="9" xfId="1" applyFont="1" applyFill="1"/>
    <xf numFmtId="0" fontId="3" fillId="0" borderId="17" xfId="1" applyFont="1" applyFill="1" applyBorder="1" applyAlignment="1">
      <alignment horizontal="left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4" fontId="3" fillId="0" borderId="25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horizontal="center" vertical="center"/>
    </xf>
    <xf numFmtId="49" fontId="3" fillId="2" borderId="24" xfId="1" applyNumberFormat="1" applyFont="1" applyFill="1" applyBorder="1" applyAlignment="1">
      <alignment horizontal="center" vertical="center"/>
    </xf>
    <xf numFmtId="49" fontId="3" fillId="0" borderId="24" xfId="1" applyNumberFormat="1" applyFont="1" applyFill="1" applyBorder="1" applyAlignment="1">
      <alignment horizontal="center" vertical="center"/>
    </xf>
    <xf numFmtId="49" fontId="3" fillId="0" borderId="25" xfId="1" applyNumberFormat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left" vertical="center" wrapText="1"/>
    </xf>
    <xf numFmtId="0" fontId="3" fillId="2" borderId="28" xfId="1" applyFont="1" applyFill="1" applyBorder="1" applyAlignment="1">
      <alignment horizontal="center" vertical="center"/>
    </xf>
    <xf numFmtId="4" fontId="3" fillId="2" borderId="24" xfId="1" applyNumberFormat="1" applyFont="1" applyFill="1" applyBorder="1" applyAlignment="1">
      <alignment horizontal="center" vertical="center"/>
    </xf>
    <xf numFmtId="4" fontId="3" fillId="0" borderId="4" xfId="1" applyNumberFormat="1" applyFont="1" applyFill="1" applyBorder="1" applyAlignment="1">
      <alignment horizontal="center" vertical="center"/>
    </xf>
    <xf numFmtId="4" fontId="3" fillId="2" borderId="23" xfId="1" applyNumberFormat="1" applyFont="1" applyFill="1" applyBorder="1" applyAlignment="1">
      <alignment horizontal="center"/>
    </xf>
    <xf numFmtId="4" fontId="3" fillId="0" borderId="23" xfId="1" applyNumberFormat="1" applyFont="1" applyFill="1" applyBorder="1" applyAlignment="1">
      <alignment horizontal="center"/>
    </xf>
    <xf numFmtId="4" fontId="6" fillId="0" borderId="7" xfId="1" applyNumberFormat="1" applyFont="1" applyBorder="1" applyAlignment="1">
      <alignment horizontal="center"/>
    </xf>
    <xf numFmtId="4" fontId="6" fillId="0" borderId="8" xfId="1" applyNumberFormat="1" applyFont="1" applyBorder="1" applyAlignment="1">
      <alignment horizontal="center"/>
    </xf>
    <xf numFmtId="4" fontId="6" fillId="0" borderId="24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8" xfId="1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" fontId="3" fillId="0" borderId="11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4" fontId="6" fillId="0" borderId="8" xfId="1" applyNumberFormat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top" wrapText="1"/>
    </xf>
    <xf numFmtId="0" fontId="3" fillId="0" borderId="43" xfId="1" applyFont="1" applyFill="1" applyBorder="1" applyAlignment="1">
      <alignment horizontal="left" vertical="center" wrapText="1"/>
    </xf>
    <xf numFmtId="0" fontId="3" fillId="0" borderId="9" xfId="1" applyFont="1" applyFill="1"/>
    <xf numFmtId="0" fontId="5" fillId="0" borderId="9" xfId="2" applyFont="1" applyFill="1" applyAlignment="1">
      <alignment vertical="center"/>
    </xf>
    <xf numFmtId="0" fontId="2" fillId="0" borderId="9" xfId="2" applyFont="1" applyFill="1" applyBorder="1" applyAlignment="1">
      <alignment horizontal="right" vertical="center"/>
    </xf>
    <xf numFmtId="0" fontId="5" fillId="0" borderId="9" xfId="2" applyFont="1" applyFill="1" applyBorder="1" applyAlignment="1">
      <alignment horizontal="right" vertical="center"/>
    </xf>
    <xf numFmtId="0" fontId="3" fillId="0" borderId="9" xfId="1" applyFont="1" applyFill="1" applyAlignment="1">
      <alignment vertical="center"/>
    </xf>
    <xf numFmtId="0" fontId="3" fillId="0" borderId="9" xfId="1" applyFont="1" applyFill="1" applyAlignment="1">
      <alignment horizontal="center"/>
    </xf>
    <xf numFmtId="0" fontId="3" fillId="0" borderId="8" xfId="1" applyFont="1" applyFill="1" applyBorder="1" applyAlignment="1">
      <alignment horizontal="center" vertical="top"/>
    </xf>
    <xf numFmtId="0" fontId="3" fillId="0" borderId="8" xfId="1" applyFont="1" applyFill="1" applyBorder="1" applyAlignment="1">
      <alignment horizontal="center" vertical="top" wrapText="1"/>
    </xf>
    <xf numFmtId="0" fontId="3" fillId="0" borderId="9" xfId="1" applyFont="1" applyFill="1" applyAlignment="1">
      <alignment vertical="top"/>
    </xf>
    <xf numFmtId="0" fontId="9" fillId="0" borderId="6" xfId="1" applyFont="1" applyFill="1" applyBorder="1" applyAlignment="1">
      <alignment horizontal="center" vertical="top"/>
    </xf>
    <xf numFmtId="0" fontId="9" fillId="0" borderId="8" xfId="1" applyFont="1" applyFill="1" applyBorder="1" applyAlignment="1">
      <alignment horizontal="center" vertical="top" wrapText="1"/>
    </xf>
    <xf numFmtId="0" fontId="9" fillId="0" borderId="8" xfId="1" applyFont="1" applyFill="1" applyBorder="1" applyAlignment="1">
      <alignment horizontal="center" vertical="top"/>
    </xf>
    <xf numFmtId="0" fontId="9" fillId="0" borderId="9" xfId="1" applyFont="1" applyFill="1" applyAlignment="1">
      <alignment horizontal="center" vertical="top"/>
    </xf>
    <xf numFmtId="0" fontId="6" fillId="0" borderId="6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left" vertical="top"/>
    </xf>
    <xf numFmtId="4" fontId="3" fillId="0" borderId="9" xfId="1" applyNumberFormat="1" applyFont="1" applyFill="1"/>
    <xf numFmtId="0" fontId="3" fillId="0" borderId="6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center" vertical="center"/>
    </xf>
    <xf numFmtId="2" fontId="3" fillId="0" borderId="9" xfId="1" applyNumberFormat="1" applyFont="1" applyFill="1"/>
    <xf numFmtId="0" fontId="6" fillId="0" borderId="6" xfId="1" applyFont="1" applyFill="1" applyBorder="1" applyAlignment="1">
      <alignment horizontal="left" vertical="center" wrapText="1"/>
    </xf>
    <xf numFmtId="49" fontId="6" fillId="0" borderId="8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left" vertical="center" wrapText="1"/>
    </xf>
    <xf numFmtId="0" fontId="3" fillId="0" borderId="24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/>
    </xf>
    <xf numFmtId="164" fontId="3" fillId="0" borderId="9" xfId="1" applyNumberFormat="1" applyFont="1" applyFill="1"/>
    <xf numFmtId="0" fontId="3" fillId="0" borderId="12" xfId="1" applyFont="1" applyFill="1" applyBorder="1" applyAlignment="1">
      <alignment horizontal="left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 wrapText="1"/>
    </xf>
    <xf numFmtId="0" fontId="3" fillId="0" borderId="3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 wrapText="1"/>
    </xf>
    <xf numFmtId="49" fontId="3" fillId="0" borderId="12" xfId="1" applyNumberFormat="1" applyFont="1" applyFill="1" applyBorder="1" applyAlignment="1">
      <alignment horizontal="center" vertical="center"/>
    </xf>
    <xf numFmtId="49" fontId="3" fillId="0" borderId="10" xfId="1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 vertical="center"/>
    </xf>
    <xf numFmtId="49" fontId="3" fillId="0" borderId="11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  <xf numFmtId="49" fontId="6" fillId="0" borderId="38" xfId="1" applyNumberFormat="1" applyFont="1" applyFill="1" applyBorder="1" applyAlignment="1">
      <alignment horizontal="center" vertical="center"/>
    </xf>
    <xf numFmtId="49" fontId="3" fillId="0" borderId="33" xfId="1" applyNumberFormat="1" applyFont="1" applyFill="1" applyBorder="1" applyAlignment="1">
      <alignment horizontal="center" vertical="center"/>
    </xf>
    <xf numFmtId="49" fontId="3" fillId="0" borderId="19" xfId="1" applyNumberFormat="1" applyFont="1" applyFill="1" applyBorder="1" applyAlignment="1">
      <alignment horizontal="center" vertical="center"/>
    </xf>
    <xf numFmtId="49" fontId="3" fillId="0" borderId="41" xfId="1" applyNumberFormat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4" fontId="6" fillId="0" borderId="8" xfId="1" applyNumberFormat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 vertical="center"/>
    </xf>
    <xf numFmtId="49" fontId="6" fillId="0" borderId="22" xfId="1" applyNumberFormat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4" fontId="6" fillId="0" borderId="2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3" fillId="0" borderId="35" xfId="1" applyNumberFormat="1" applyFont="1" applyFill="1" applyBorder="1" applyAlignment="1">
      <alignment horizontal="center" vertical="center"/>
    </xf>
    <xf numFmtId="49" fontId="3" fillId="0" borderId="27" xfId="1" applyNumberFormat="1" applyFont="1" applyFill="1" applyBorder="1" applyAlignment="1">
      <alignment horizontal="center" vertical="center"/>
    </xf>
    <xf numFmtId="49" fontId="3" fillId="0" borderId="29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left" vertical="center"/>
    </xf>
    <xf numFmtId="4" fontId="6" fillId="0" borderId="13" xfId="1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4" fontId="3" fillId="0" borderId="13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6" fillId="0" borderId="22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left" vertical="top"/>
    </xf>
    <xf numFmtId="0" fontId="3" fillId="0" borderId="34" xfId="1" applyFont="1" applyFill="1" applyBorder="1" applyAlignment="1">
      <alignment horizontal="left" vertical="top"/>
    </xf>
    <xf numFmtId="4" fontId="6" fillId="0" borderId="9" xfId="1" applyNumberFormat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4" fontId="6" fillId="0" borderId="4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49" fontId="6" fillId="0" borderId="37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center" vertical="center"/>
    </xf>
    <xf numFmtId="4" fontId="6" fillId="0" borderId="23" xfId="1" applyNumberFormat="1" applyFont="1" applyFill="1" applyBorder="1" applyAlignment="1">
      <alignment horizontal="center"/>
    </xf>
    <xf numFmtId="0" fontId="6" fillId="0" borderId="16" xfId="1" applyFont="1" applyFill="1" applyBorder="1" applyAlignment="1">
      <alignment horizontal="left" vertical="center"/>
    </xf>
    <xf numFmtId="0" fontId="6" fillId="0" borderId="16" xfId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17" xfId="1" applyNumberFormat="1" applyFont="1" applyBorder="1" applyAlignment="1">
      <alignment horizontal="center" vertical="center"/>
    </xf>
    <xf numFmtId="0" fontId="6" fillId="0" borderId="15" xfId="1" applyFont="1" applyFill="1" applyBorder="1" applyAlignment="1">
      <alignment horizontal="left" vertical="center" wrapText="1"/>
    </xf>
    <xf numFmtId="49" fontId="6" fillId="0" borderId="15" xfId="1" applyNumberFormat="1" applyFont="1" applyFill="1" applyBorder="1" applyAlignment="1">
      <alignment horizontal="center" vertical="center"/>
    </xf>
    <xf numFmtId="49" fontId="3" fillId="0" borderId="15" xfId="1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0" fontId="4" fillId="0" borderId="9" xfId="2" applyFont="1" applyAlignment="1">
      <alignment horizontal="right"/>
    </xf>
    <xf numFmtId="0" fontId="6" fillId="0" borderId="9" xfId="1" applyFont="1" applyFill="1" applyAlignment="1">
      <alignment horizontal="center"/>
    </xf>
    <xf numFmtId="0" fontId="3" fillId="0" borderId="9" xfId="1" applyFont="1" applyFill="1" applyBorder="1" applyAlignment="1">
      <alignment horizontal="right" vertical="top"/>
    </xf>
    <xf numFmtId="0" fontId="3" fillId="0" borderId="9" xfId="1" applyFont="1" applyFill="1" applyAlignment="1">
      <alignment horizontal="right"/>
    </xf>
    <xf numFmtId="0" fontId="3" fillId="0" borderId="9" xfId="1" applyFont="1" applyFill="1" applyAlignment="1"/>
    <xf numFmtId="0" fontId="6" fillId="0" borderId="9" xfId="1" applyFont="1" applyFill="1" applyBorder="1" applyAlignment="1">
      <alignment horizontal="center" vertical="top" wrapText="1"/>
    </xf>
    <xf numFmtId="0" fontId="3" fillId="0" borderId="9" xfId="1" applyFont="1" applyFill="1" applyAlignment="1">
      <alignment horizontal="center" wrapText="1"/>
    </xf>
    <xf numFmtId="0" fontId="3" fillId="0" borderId="14" xfId="1" applyFont="1" applyFill="1" applyBorder="1" applyAlignment="1">
      <alignment horizontal="left" vertical="top"/>
    </xf>
    <xf numFmtId="0" fontId="3" fillId="0" borderId="34" xfId="1" applyFont="1" applyFill="1" applyBorder="1" applyAlignment="1">
      <alignment horizontal="left" vertical="top"/>
    </xf>
    <xf numFmtId="0" fontId="3" fillId="0" borderId="44" xfId="1" applyFont="1" applyFill="1" applyBorder="1" applyAlignment="1">
      <alignment horizontal="left" vertical="top"/>
    </xf>
    <xf numFmtId="0" fontId="4" fillId="0" borderId="9" xfId="2" applyFont="1" applyAlignment="1">
      <alignment horizontal="right"/>
    </xf>
    <xf numFmtId="0" fontId="3" fillId="0" borderId="9" xfId="1" applyFont="1" applyBorder="1" applyAlignment="1">
      <alignment horizontal="right" vertical="top"/>
    </xf>
    <xf numFmtId="0" fontId="6" fillId="0" borderId="9" xfId="1" applyFont="1" applyAlignment="1">
      <alignment horizontal="center"/>
    </xf>
    <xf numFmtId="0" fontId="5" fillId="0" borderId="9" xfId="1" applyFont="1" applyBorder="1" applyAlignment="1">
      <alignment horizontal="right" vertical="top"/>
    </xf>
    <xf numFmtId="0" fontId="1" fillId="0" borderId="31" xfId="1" applyFont="1" applyBorder="1" applyAlignment="1">
      <alignment horizontal="right" vertical="top"/>
    </xf>
    <xf numFmtId="0" fontId="6" fillId="0" borderId="9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top"/>
    </xf>
    <xf numFmtId="0" fontId="5" fillId="0" borderId="9" xfId="1" applyFont="1" applyAlignment="1">
      <alignment horizontal="center"/>
    </xf>
    <xf numFmtId="0" fontId="3" fillId="0" borderId="9" xfId="1" applyFont="1" applyAlignment="1">
      <alignment horizontal="center" wrapText="1"/>
    </xf>
    <xf numFmtId="0" fontId="3" fillId="0" borderId="14" xfId="1" applyFont="1" applyBorder="1" applyAlignment="1">
      <alignment horizontal="left" vertical="top"/>
    </xf>
    <xf numFmtId="0" fontId="3" fillId="0" borderId="34" xfId="1" applyFont="1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tabSelected="1" workbookViewId="0">
      <selection activeCell="A8" sqref="A8:F8"/>
    </sheetView>
  </sheetViews>
  <sheetFormatPr defaultRowHeight="15" x14ac:dyDescent="0.25"/>
  <cols>
    <col min="1" max="1" width="69.7109375" style="227" customWidth="1"/>
    <col min="2" max="2" width="9.140625" style="232"/>
    <col min="3" max="3" width="9.140625" style="227"/>
    <col min="4" max="4" width="13.140625" style="227" customWidth="1"/>
    <col min="5" max="5" width="11" style="232" customWidth="1"/>
    <col min="6" max="6" width="23.140625" style="232" customWidth="1"/>
    <col min="7" max="7" width="19.5703125" style="227" customWidth="1"/>
    <col min="8" max="8" width="13" style="227" customWidth="1"/>
    <col min="9" max="9" width="11" style="227" customWidth="1"/>
    <col min="10" max="10" width="13.7109375" style="227" customWidth="1"/>
    <col min="11" max="16384" width="9.140625" style="227"/>
  </cols>
  <sheetData>
    <row r="1" spans="1:10" x14ac:dyDescent="0.25">
      <c r="A1" s="343" t="s">
        <v>172</v>
      </c>
      <c r="B1" s="344"/>
      <c r="C1" s="344"/>
      <c r="D1" s="345"/>
      <c r="E1" s="345"/>
      <c r="F1" s="345"/>
    </row>
    <row r="3" spans="1:10" s="231" customFormat="1" x14ac:dyDescent="0.2">
      <c r="A3" s="2"/>
      <c r="B3" s="2"/>
      <c r="C3" s="3"/>
      <c r="D3" s="2"/>
      <c r="E3" s="2"/>
      <c r="F3" s="3" t="s">
        <v>175</v>
      </c>
    </row>
    <row r="4" spans="1:10" s="231" customFormat="1" x14ac:dyDescent="0.2">
      <c r="A4" s="2"/>
      <c r="B4" s="341"/>
      <c r="C4" s="1"/>
      <c r="D4" s="2"/>
      <c r="E4" s="341"/>
      <c r="F4" s="1" t="s">
        <v>146</v>
      </c>
    </row>
    <row r="5" spans="1:10" s="231" customFormat="1" x14ac:dyDescent="0.2">
      <c r="A5" s="351"/>
      <c r="B5" s="351"/>
      <c r="C5" s="351"/>
      <c r="D5" s="351" t="s">
        <v>147</v>
      </c>
      <c r="E5" s="351"/>
      <c r="F5" s="351"/>
    </row>
    <row r="6" spans="1:10" s="231" customFormat="1" x14ac:dyDescent="0.2">
      <c r="A6" s="228"/>
      <c r="B6" s="229"/>
      <c r="C6" s="228"/>
      <c r="D6" s="229"/>
      <c r="E6" s="228"/>
      <c r="F6" s="230"/>
    </row>
    <row r="8" spans="1:10" x14ac:dyDescent="0.25">
      <c r="A8" s="346" t="s">
        <v>100</v>
      </c>
      <c r="B8" s="347"/>
      <c r="C8" s="347"/>
      <c r="D8" s="347"/>
      <c r="E8" s="347"/>
      <c r="F8" s="347"/>
    </row>
    <row r="9" spans="1:10" ht="15.75" thickBot="1" x14ac:dyDescent="0.3"/>
    <row r="10" spans="1:10" s="235" customFormat="1" ht="57.75" thickBot="1" x14ac:dyDescent="0.25">
      <c r="A10" s="233" t="s">
        <v>1</v>
      </c>
      <c r="B10" s="234" t="s">
        <v>2</v>
      </c>
      <c r="C10" s="234" t="s">
        <v>3</v>
      </c>
      <c r="D10" s="234" t="s">
        <v>4</v>
      </c>
      <c r="E10" s="234" t="s">
        <v>5</v>
      </c>
      <c r="F10" s="233" t="s">
        <v>6</v>
      </c>
    </row>
    <row r="11" spans="1:10" s="239" customFormat="1" ht="12.75" thickBot="1" x14ac:dyDescent="0.25">
      <c r="A11" s="236">
        <v>1</v>
      </c>
      <c r="B11" s="237">
        <v>2</v>
      </c>
      <c r="C11" s="237">
        <v>3</v>
      </c>
      <c r="D11" s="237">
        <v>4</v>
      </c>
      <c r="E11" s="237">
        <v>5</v>
      </c>
      <c r="F11" s="238">
        <v>6</v>
      </c>
    </row>
    <row r="12" spans="1:10" ht="42.75" customHeight="1" thickBot="1" x14ac:dyDescent="0.3">
      <c r="A12" s="240" t="s">
        <v>0</v>
      </c>
      <c r="B12" s="241">
        <v>940</v>
      </c>
      <c r="C12" s="242"/>
      <c r="D12" s="242"/>
      <c r="E12" s="233"/>
      <c r="F12" s="224">
        <f>F14+F59+F116+F127+F133+F110+F65+F40</f>
        <v>28963.1</v>
      </c>
      <c r="G12" s="243"/>
    </row>
    <row r="13" spans="1:10" ht="15.75" thickBot="1" x14ac:dyDescent="0.3">
      <c r="A13" s="244" t="s">
        <v>7</v>
      </c>
      <c r="B13" s="241">
        <v>940</v>
      </c>
      <c r="C13" s="245" t="s">
        <v>8</v>
      </c>
      <c r="D13" s="245"/>
      <c r="E13" s="245"/>
      <c r="F13" s="224">
        <f>F40+F14</f>
        <v>11000.6</v>
      </c>
      <c r="G13" s="246"/>
      <c r="J13" s="246"/>
    </row>
    <row r="14" spans="1:10" ht="21" customHeight="1" thickBot="1" x14ac:dyDescent="0.3">
      <c r="A14" s="247" t="s">
        <v>79</v>
      </c>
      <c r="B14" s="241">
        <v>940</v>
      </c>
      <c r="C14" s="248" t="s">
        <v>80</v>
      </c>
      <c r="D14" s="248"/>
      <c r="E14" s="245"/>
      <c r="F14" s="224">
        <f>F15+F20+F31+F50</f>
        <v>9266</v>
      </c>
    </row>
    <row r="15" spans="1:10" ht="39.75" customHeight="1" thickBot="1" x14ac:dyDescent="0.3">
      <c r="A15" s="249" t="s">
        <v>9</v>
      </c>
      <c r="B15" s="250">
        <v>940</v>
      </c>
      <c r="C15" s="251" t="s">
        <v>10</v>
      </c>
      <c r="D15" s="251"/>
      <c r="E15" s="251"/>
      <c r="F15" s="100">
        <f>F16</f>
        <v>1211.9000000000001</v>
      </c>
    </row>
    <row r="16" spans="1:10" ht="31.5" customHeight="1" x14ac:dyDescent="0.25">
      <c r="A16" s="186" t="s">
        <v>81</v>
      </c>
      <c r="B16" s="252">
        <v>940</v>
      </c>
      <c r="C16" s="252" t="s">
        <v>26</v>
      </c>
      <c r="D16" s="253" t="s">
        <v>27</v>
      </c>
      <c r="E16" s="252"/>
      <c r="F16" s="107">
        <f>F17</f>
        <v>1211.9000000000001</v>
      </c>
    </row>
    <row r="17" spans="1:9" ht="30" x14ac:dyDescent="0.25">
      <c r="A17" s="176" t="s">
        <v>28</v>
      </c>
      <c r="B17" s="254">
        <v>940</v>
      </c>
      <c r="C17" s="254" t="s">
        <v>26</v>
      </c>
      <c r="D17" s="185" t="s">
        <v>29</v>
      </c>
      <c r="E17" s="254"/>
      <c r="F17" s="103">
        <f>F18</f>
        <v>1211.9000000000001</v>
      </c>
    </row>
    <row r="18" spans="1:9" ht="50.25" customHeight="1" x14ac:dyDescent="0.25">
      <c r="A18" s="255" t="s">
        <v>30</v>
      </c>
      <c r="B18" s="256">
        <v>940</v>
      </c>
      <c r="C18" s="256" t="s">
        <v>26</v>
      </c>
      <c r="D18" s="202" t="s">
        <v>29</v>
      </c>
      <c r="E18" s="256" t="s">
        <v>31</v>
      </c>
      <c r="F18" s="104">
        <f>F19</f>
        <v>1211.9000000000001</v>
      </c>
    </row>
    <row r="19" spans="1:9" ht="15.75" thickBot="1" x14ac:dyDescent="0.3">
      <c r="A19" s="196" t="s">
        <v>82</v>
      </c>
      <c r="B19" s="257">
        <v>940</v>
      </c>
      <c r="C19" s="257" t="s">
        <v>26</v>
      </c>
      <c r="D19" s="198" t="s">
        <v>29</v>
      </c>
      <c r="E19" s="257" t="s">
        <v>32</v>
      </c>
      <c r="F19" s="199">
        <v>1211.9000000000001</v>
      </c>
    </row>
    <row r="20" spans="1:9" ht="43.5" thickBot="1" x14ac:dyDescent="0.3">
      <c r="A20" s="249" t="s">
        <v>23</v>
      </c>
      <c r="B20" s="250">
        <v>940</v>
      </c>
      <c r="C20" s="251" t="s">
        <v>24</v>
      </c>
      <c r="D20" s="251"/>
      <c r="E20" s="251"/>
      <c r="F20" s="100">
        <f>F21</f>
        <v>2199.6999999999998</v>
      </c>
    </row>
    <row r="21" spans="1:9" x14ac:dyDescent="0.25">
      <c r="A21" s="258" t="s">
        <v>64</v>
      </c>
      <c r="B21" s="252">
        <v>940</v>
      </c>
      <c r="C21" s="252" t="s">
        <v>60</v>
      </c>
      <c r="D21" s="253" t="s">
        <v>61</v>
      </c>
      <c r="E21" s="252"/>
      <c r="F21" s="107">
        <f>F22</f>
        <v>2199.6999999999998</v>
      </c>
    </row>
    <row r="22" spans="1:9" ht="30" x14ac:dyDescent="0.25">
      <c r="A22" s="176" t="s">
        <v>83</v>
      </c>
      <c r="B22" s="254">
        <v>940</v>
      </c>
      <c r="C22" s="254" t="s">
        <v>60</v>
      </c>
      <c r="D22" s="185" t="s">
        <v>73</v>
      </c>
      <c r="E22" s="254"/>
      <c r="F22" s="103">
        <f>F23+F25+F27</f>
        <v>2199.6999999999998</v>
      </c>
    </row>
    <row r="23" spans="1:9" ht="60" x14ac:dyDescent="0.25">
      <c r="A23" s="176" t="s">
        <v>30</v>
      </c>
      <c r="B23" s="254">
        <v>940</v>
      </c>
      <c r="C23" s="254" t="s">
        <v>60</v>
      </c>
      <c r="D23" s="185" t="s">
        <v>73</v>
      </c>
      <c r="E23" s="254" t="s">
        <v>31</v>
      </c>
      <c r="F23" s="103">
        <f>F24</f>
        <v>1610.4</v>
      </c>
    </row>
    <row r="24" spans="1:9" x14ac:dyDescent="0.25">
      <c r="A24" s="182" t="s">
        <v>82</v>
      </c>
      <c r="B24" s="254">
        <v>940</v>
      </c>
      <c r="C24" s="254" t="s">
        <v>60</v>
      </c>
      <c r="D24" s="185" t="s">
        <v>73</v>
      </c>
      <c r="E24" s="254" t="s">
        <v>32</v>
      </c>
      <c r="F24" s="103">
        <v>1610.4</v>
      </c>
    </row>
    <row r="25" spans="1:9" x14ac:dyDescent="0.25">
      <c r="A25" s="182" t="s">
        <v>34</v>
      </c>
      <c r="B25" s="254">
        <v>940</v>
      </c>
      <c r="C25" s="254" t="s">
        <v>60</v>
      </c>
      <c r="D25" s="185" t="s">
        <v>73</v>
      </c>
      <c r="E25" s="254" t="s">
        <v>35</v>
      </c>
      <c r="F25" s="103">
        <f>F26</f>
        <v>587.29999999999995</v>
      </c>
      <c r="G25" s="259"/>
      <c r="I25" s="259"/>
    </row>
    <row r="26" spans="1:9" x14ac:dyDescent="0.25">
      <c r="A26" s="201" t="s">
        <v>43</v>
      </c>
      <c r="B26" s="256">
        <v>940</v>
      </c>
      <c r="C26" s="256" t="s">
        <v>60</v>
      </c>
      <c r="D26" s="202" t="s">
        <v>73</v>
      </c>
      <c r="E26" s="256" t="s">
        <v>37</v>
      </c>
      <c r="F26" s="104">
        <v>587.29999999999995</v>
      </c>
    </row>
    <row r="27" spans="1:9" x14ac:dyDescent="0.25">
      <c r="A27" s="182" t="s">
        <v>41</v>
      </c>
      <c r="B27" s="254">
        <v>940</v>
      </c>
      <c r="C27" s="254" t="s">
        <v>60</v>
      </c>
      <c r="D27" s="185" t="s">
        <v>73</v>
      </c>
      <c r="E27" s="254">
        <v>800</v>
      </c>
      <c r="F27" s="104">
        <f>F28</f>
        <v>2</v>
      </c>
    </row>
    <row r="28" spans="1:9" ht="15.75" thickBot="1" x14ac:dyDescent="0.3">
      <c r="A28" s="260" t="s">
        <v>87</v>
      </c>
      <c r="B28" s="257">
        <v>940</v>
      </c>
      <c r="C28" s="257" t="s">
        <v>60</v>
      </c>
      <c r="D28" s="261" t="s">
        <v>73</v>
      </c>
      <c r="E28" s="262">
        <v>850</v>
      </c>
      <c r="F28" s="199">
        <v>2</v>
      </c>
    </row>
    <row r="29" spans="1:9" ht="43.5" thickBot="1" x14ac:dyDescent="0.3">
      <c r="A29" s="263" t="s">
        <v>11</v>
      </c>
      <c r="B29" s="245">
        <v>940</v>
      </c>
      <c r="C29" s="245" t="s">
        <v>12</v>
      </c>
      <c r="D29" s="245"/>
      <c r="E29" s="245"/>
      <c r="F29" s="224">
        <f>F30+F39</f>
        <v>7574</v>
      </c>
    </row>
    <row r="30" spans="1:9" ht="30" x14ac:dyDescent="0.25">
      <c r="A30" s="188" t="s">
        <v>62</v>
      </c>
      <c r="B30" s="264">
        <v>940</v>
      </c>
      <c r="C30" s="265" t="s">
        <v>33</v>
      </c>
      <c r="D30" s="266" t="s">
        <v>38</v>
      </c>
      <c r="E30" s="267"/>
      <c r="F30" s="211">
        <f>F31</f>
        <v>5839.4</v>
      </c>
    </row>
    <row r="31" spans="1:9" ht="30" x14ac:dyDescent="0.25">
      <c r="A31" s="176" t="s">
        <v>63</v>
      </c>
      <c r="B31" s="254">
        <v>940</v>
      </c>
      <c r="C31" s="177" t="s">
        <v>33</v>
      </c>
      <c r="D31" s="254" t="s">
        <v>74</v>
      </c>
      <c r="E31" s="185"/>
      <c r="F31" s="103">
        <f>F32+F34+F36</f>
        <v>5839.4</v>
      </c>
    </row>
    <row r="32" spans="1:9" ht="48.75" customHeight="1" x14ac:dyDescent="0.25">
      <c r="A32" s="176" t="s">
        <v>30</v>
      </c>
      <c r="B32" s="254">
        <v>940</v>
      </c>
      <c r="C32" s="177" t="s">
        <v>33</v>
      </c>
      <c r="D32" s="254" t="s">
        <v>74</v>
      </c>
      <c r="E32" s="185" t="s">
        <v>31</v>
      </c>
      <c r="F32" s="103">
        <f>F33</f>
        <v>5584.4</v>
      </c>
    </row>
    <row r="33" spans="1:9" x14ac:dyDescent="0.25">
      <c r="A33" s="182" t="s">
        <v>82</v>
      </c>
      <c r="B33" s="254">
        <v>940</v>
      </c>
      <c r="C33" s="177" t="s">
        <v>33</v>
      </c>
      <c r="D33" s="254" t="s">
        <v>74</v>
      </c>
      <c r="E33" s="185" t="s">
        <v>32</v>
      </c>
      <c r="F33" s="103">
        <v>5584.4</v>
      </c>
    </row>
    <row r="34" spans="1:9" x14ac:dyDescent="0.25">
      <c r="A34" s="182" t="s">
        <v>34</v>
      </c>
      <c r="B34" s="254">
        <v>940</v>
      </c>
      <c r="C34" s="177" t="s">
        <v>33</v>
      </c>
      <c r="D34" s="254" t="s">
        <v>74</v>
      </c>
      <c r="E34" s="185" t="s">
        <v>35</v>
      </c>
      <c r="F34" s="103">
        <f>F35</f>
        <v>244.7</v>
      </c>
      <c r="G34" s="243"/>
    </row>
    <row r="35" spans="1:9" x14ac:dyDescent="0.25">
      <c r="A35" s="201" t="s">
        <v>36</v>
      </c>
      <c r="B35" s="256">
        <v>940</v>
      </c>
      <c r="C35" s="183" t="s">
        <v>33</v>
      </c>
      <c r="D35" s="256" t="s">
        <v>74</v>
      </c>
      <c r="E35" s="202" t="s">
        <v>37</v>
      </c>
      <c r="F35" s="104">
        <f>246.7-2</f>
        <v>244.7</v>
      </c>
    </row>
    <row r="36" spans="1:9" x14ac:dyDescent="0.25">
      <c r="A36" s="182" t="s">
        <v>41</v>
      </c>
      <c r="B36" s="254">
        <v>940</v>
      </c>
      <c r="C36" s="177" t="s">
        <v>33</v>
      </c>
      <c r="D36" s="254" t="s">
        <v>74</v>
      </c>
      <c r="E36" s="185">
        <v>800</v>
      </c>
      <c r="F36" s="103">
        <f>F38+F37</f>
        <v>10.3</v>
      </c>
    </row>
    <row r="37" spans="1:9" x14ac:dyDescent="0.25">
      <c r="A37" s="182" t="s">
        <v>88</v>
      </c>
      <c r="B37" s="254">
        <v>940</v>
      </c>
      <c r="C37" s="177" t="s">
        <v>33</v>
      </c>
      <c r="D37" s="254" t="s">
        <v>74</v>
      </c>
      <c r="E37" s="185">
        <v>830</v>
      </c>
      <c r="F37" s="103">
        <f>3+2</f>
        <v>5</v>
      </c>
    </row>
    <row r="38" spans="1:9" ht="15.75" thickBot="1" x14ac:dyDescent="0.3">
      <c r="A38" s="260" t="s">
        <v>87</v>
      </c>
      <c r="B38" s="262">
        <v>940</v>
      </c>
      <c r="C38" s="268" t="s">
        <v>33</v>
      </c>
      <c r="D38" s="262" t="s">
        <v>74</v>
      </c>
      <c r="E38" s="262">
        <v>850</v>
      </c>
      <c r="F38" s="105">
        <v>5.3</v>
      </c>
    </row>
    <row r="39" spans="1:9" ht="45.75" thickBot="1" x14ac:dyDescent="0.3">
      <c r="A39" s="186" t="s">
        <v>122</v>
      </c>
      <c r="B39" s="289">
        <v>940</v>
      </c>
      <c r="C39" s="290" t="s">
        <v>33</v>
      </c>
      <c r="D39" s="248" t="s">
        <v>123</v>
      </c>
      <c r="E39" s="291"/>
      <c r="F39" s="292">
        <f>F40+F45</f>
        <v>1734.6000000000001</v>
      </c>
    </row>
    <row r="40" spans="1:9" ht="60" x14ac:dyDescent="0.25">
      <c r="A40" s="186" t="s">
        <v>121</v>
      </c>
      <c r="B40" s="289">
        <v>940</v>
      </c>
      <c r="C40" s="290" t="s">
        <v>33</v>
      </c>
      <c r="D40" s="191" t="s">
        <v>157</v>
      </c>
      <c r="E40" s="291"/>
      <c r="F40" s="292">
        <f>F41+F43</f>
        <v>1734.6000000000001</v>
      </c>
    </row>
    <row r="41" spans="1:9" ht="60" x14ac:dyDescent="0.25">
      <c r="A41" s="176" t="s">
        <v>30</v>
      </c>
      <c r="B41" s="177">
        <v>940</v>
      </c>
      <c r="C41" s="179" t="s">
        <v>33</v>
      </c>
      <c r="D41" s="191" t="s">
        <v>157</v>
      </c>
      <c r="E41" s="185">
        <v>100</v>
      </c>
      <c r="F41" s="103">
        <f>F42</f>
        <v>1424.9</v>
      </c>
    </row>
    <row r="42" spans="1:9" x14ac:dyDescent="0.25">
      <c r="A42" s="182" t="s">
        <v>82</v>
      </c>
      <c r="B42" s="177">
        <v>940</v>
      </c>
      <c r="C42" s="179" t="s">
        <v>33</v>
      </c>
      <c r="D42" s="191" t="s">
        <v>157</v>
      </c>
      <c r="E42" s="185">
        <v>120</v>
      </c>
      <c r="F42" s="103">
        <v>1424.9</v>
      </c>
    </row>
    <row r="43" spans="1:9" x14ac:dyDescent="0.25">
      <c r="A43" s="182" t="s">
        <v>34</v>
      </c>
      <c r="B43" s="177">
        <v>940</v>
      </c>
      <c r="C43" s="179" t="s">
        <v>33</v>
      </c>
      <c r="D43" s="191" t="s">
        <v>157</v>
      </c>
      <c r="E43" s="185">
        <v>200</v>
      </c>
      <c r="F43" s="103">
        <f>F44</f>
        <v>309.7</v>
      </c>
      <c r="H43" s="259"/>
      <c r="I43" s="259"/>
    </row>
    <row r="44" spans="1:9" ht="15.75" thickBot="1" x14ac:dyDescent="0.3">
      <c r="A44" s="196" t="s">
        <v>36</v>
      </c>
      <c r="B44" s="197">
        <v>940</v>
      </c>
      <c r="C44" s="332" t="s">
        <v>33</v>
      </c>
      <c r="D44" s="191" t="s">
        <v>157</v>
      </c>
      <c r="E44" s="198">
        <v>240</v>
      </c>
      <c r="F44" s="199">
        <v>309.7</v>
      </c>
    </row>
    <row r="45" spans="1:9" ht="15.75" hidden="1" customHeight="1" thickBot="1" x14ac:dyDescent="0.3">
      <c r="A45" s="285" t="s">
        <v>89</v>
      </c>
      <c r="B45" s="295">
        <v>940</v>
      </c>
      <c r="C45" s="331" t="s">
        <v>90</v>
      </c>
      <c r="D45" s="241"/>
      <c r="E45" s="295"/>
      <c r="F45" s="106">
        <f>F46</f>
        <v>0</v>
      </c>
    </row>
    <row r="46" spans="1:9" ht="30.75" hidden="1" customHeight="1" thickBot="1" x14ac:dyDescent="0.3">
      <c r="A46" s="271" t="s">
        <v>91</v>
      </c>
      <c r="B46" s="262">
        <v>940</v>
      </c>
      <c r="C46" s="272" t="s">
        <v>90</v>
      </c>
      <c r="D46" s="245">
        <v>7400000000</v>
      </c>
      <c r="E46" s="262"/>
      <c r="F46" s="105">
        <f>F47</f>
        <v>0</v>
      </c>
    </row>
    <row r="47" spans="1:9" ht="30" hidden="1" customHeight="1" x14ac:dyDescent="0.25">
      <c r="A47" s="171" t="s">
        <v>92</v>
      </c>
      <c r="B47" s="251">
        <v>940</v>
      </c>
      <c r="C47" s="273" t="s">
        <v>90</v>
      </c>
      <c r="D47" s="251">
        <v>7400072100</v>
      </c>
      <c r="E47" s="266"/>
      <c r="F47" s="107">
        <f>F48</f>
        <v>0</v>
      </c>
    </row>
    <row r="48" spans="1:9" ht="15" hidden="1" customHeight="1" x14ac:dyDescent="0.25">
      <c r="A48" s="182" t="s">
        <v>41</v>
      </c>
      <c r="B48" s="254">
        <v>940</v>
      </c>
      <c r="C48" s="178" t="s">
        <v>90</v>
      </c>
      <c r="D48" s="254">
        <v>7400072100</v>
      </c>
      <c r="E48" s="254">
        <v>800</v>
      </c>
      <c r="F48" s="108">
        <f>F49</f>
        <v>0</v>
      </c>
    </row>
    <row r="49" spans="1:6" ht="15.75" hidden="1" customHeight="1" thickBot="1" x14ac:dyDescent="0.3">
      <c r="A49" s="274" t="s">
        <v>93</v>
      </c>
      <c r="B49" s="266">
        <v>940</v>
      </c>
      <c r="C49" s="275" t="s">
        <v>90</v>
      </c>
      <c r="D49" s="266">
        <v>7400072100</v>
      </c>
      <c r="E49" s="266">
        <v>880</v>
      </c>
      <c r="F49" s="211"/>
    </row>
    <row r="50" spans="1:6" ht="15.75" thickBot="1" x14ac:dyDescent="0.3">
      <c r="A50" s="244" t="s">
        <v>13</v>
      </c>
      <c r="B50" s="245">
        <v>940</v>
      </c>
      <c r="C50" s="276" t="s">
        <v>14</v>
      </c>
      <c r="D50" s="245"/>
      <c r="E50" s="245"/>
      <c r="F50" s="224">
        <f>F51</f>
        <v>15</v>
      </c>
    </row>
    <row r="51" spans="1:6" x14ac:dyDescent="0.25">
      <c r="A51" s="188" t="s">
        <v>102</v>
      </c>
      <c r="B51" s="264">
        <v>940</v>
      </c>
      <c r="C51" s="264" t="s">
        <v>39</v>
      </c>
      <c r="D51" s="207" t="s">
        <v>40</v>
      </c>
      <c r="E51" s="264"/>
      <c r="F51" s="108">
        <f>F52</f>
        <v>15</v>
      </c>
    </row>
    <row r="52" spans="1:6" x14ac:dyDescent="0.25">
      <c r="A52" s="176" t="s">
        <v>101</v>
      </c>
      <c r="B52" s="264">
        <v>940</v>
      </c>
      <c r="C52" s="254" t="s">
        <v>39</v>
      </c>
      <c r="D52" s="185" t="s">
        <v>75</v>
      </c>
      <c r="E52" s="254"/>
      <c r="F52" s="103">
        <f>F53</f>
        <v>15</v>
      </c>
    </row>
    <row r="53" spans="1:6" x14ac:dyDescent="0.25">
      <c r="A53" s="182" t="s">
        <v>41</v>
      </c>
      <c r="B53" s="264">
        <v>940</v>
      </c>
      <c r="C53" s="254" t="s">
        <v>39</v>
      </c>
      <c r="D53" s="185" t="s">
        <v>75</v>
      </c>
      <c r="E53" s="254" t="s">
        <v>42</v>
      </c>
      <c r="F53" s="103">
        <f>F54</f>
        <v>15</v>
      </c>
    </row>
    <row r="54" spans="1:6" ht="15.75" thickBot="1" x14ac:dyDescent="0.3">
      <c r="A54" s="201" t="s">
        <v>43</v>
      </c>
      <c r="B54" s="266">
        <v>940</v>
      </c>
      <c r="C54" s="256" t="s">
        <v>39</v>
      </c>
      <c r="D54" s="202" t="s">
        <v>75</v>
      </c>
      <c r="E54" s="256" t="s">
        <v>44</v>
      </c>
      <c r="F54" s="104">
        <v>15</v>
      </c>
    </row>
    <row r="55" spans="1:6" ht="15.75" hidden="1" customHeight="1" thickBot="1" x14ac:dyDescent="0.3">
      <c r="A55" s="269" t="s">
        <v>94</v>
      </c>
      <c r="B55" s="241">
        <v>940</v>
      </c>
      <c r="C55" s="248" t="s">
        <v>95</v>
      </c>
      <c r="D55" s="277"/>
      <c r="E55" s="241"/>
      <c r="F55" s="224">
        <f>F56</f>
        <v>0</v>
      </c>
    </row>
    <row r="56" spans="1:6" ht="30.75" hidden="1" customHeight="1" thickBot="1" x14ac:dyDescent="0.3">
      <c r="A56" s="186" t="s">
        <v>96</v>
      </c>
      <c r="B56" s="252">
        <v>940</v>
      </c>
      <c r="C56" s="187" t="s">
        <v>95</v>
      </c>
      <c r="D56" s="278">
        <v>7600000000</v>
      </c>
      <c r="E56" s="252"/>
      <c r="F56" s="107">
        <f>F57</f>
        <v>0</v>
      </c>
    </row>
    <row r="57" spans="1:6" ht="15.75" hidden="1" customHeight="1" thickBot="1" x14ac:dyDescent="0.3">
      <c r="A57" s="182" t="s">
        <v>41</v>
      </c>
      <c r="B57" s="254">
        <v>940</v>
      </c>
      <c r="C57" s="179" t="s">
        <v>95</v>
      </c>
      <c r="D57" s="253" t="s">
        <v>97</v>
      </c>
      <c r="E57" s="254">
        <v>800</v>
      </c>
      <c r="F57" s="103">
        <f>F58</f>
        <v>0</v>
      </c>
    </row>
    <row r="58" spans="1:6" ht="15.75" hidden="1" customHeight="1" thickBot="1" x14ac:dyDescent="0.3">
      <c r="A58" s="274" t="s">
        <v>87</v>
      </c>
      <c r="B58" s="266">
        <v>940</v>
      </c>
      <c r="C58" s="200" t="s">
        <v>95</v>
      </c>
      <c r="D58" s="279" t="s">
        <v>97</v>
      </c>
      <c r="E58" s="266">
        <v>850</v>
      </c>
      <c r="F58" s="211"/>
    </row>
    <row r="59" spans="1:6" s="195" customFormat="1" thickBot="1" x14ac:dyDescent="0.25">
      <c r="A59" s="269" t="s">
        <v>78</v>
      </c>
      <c r="B59" s="241">
        <v>940</v>
      </c>
      <c r="C59" s="280" t="s">
        <v>69</v>
      </c>
      <c r="D59" s="241"/>
      <c r="E59" s="277"/>
      <c r="F59" s="224">
        <f>F60</f>
        <v>180</v>
      </c>
    </row>
    <row r="60" spans="1:6" s="195" customFormat="1" ht="29.25" thickBot="1" x14ac:dyDescent="0.25">
      <c r="A60" s="247" t="s">
        <v>71</v>
      </c>
      <c r="B60" s="241">
        <v>940</v>
      </c>
      <c r="C60" s="280" t="s">
        <v>70</v>
      </c>
      <c r="D60" s="241"/>
      <c r="E60" s="277"/>
      <c r="F60" s="224">
        <f>F61</f>
        <v>180</v>
      </c>
    </row>
    <row r="61" spans="1:6" ht="75" x14ac:dyDescent="0.25">
      <c r="A61" s="188" t="s">
        <v>72</v>
      </c>
      <c r="B61" s="266">
        <v>940</v>
      </c>
      <c r="C61" s="281" t="s">
        <v>70</v>
      </c>
      <c r="D61" s="264">
        <v>1200000000</v>
      </c>
      <c r="E61" s="207"/>
      <c r="F61" s="108">
        <f>F62</f>
        <v>180</v>
      </c>
    </row>
    <row r="62" spans="1:6" ht="45" x14ac:dyDescent="0.25">
      <c r="A62" s="176" t="s">
        <v>108</v>
      </c>
      <c r="B62" s="256">
        <v>940</v>
      </c>
      <c r="C62" s="282" t="s">
        <v>70</v>
      </c>
      <c r="D62" s="254" t="s">
        <v>77</v>
      </c>
      <c r="E62" s="185"/>
      <c r="F62" s="103">
        <f>F63</f>
        <v>180</v>
      </c>
    </row>
    <row r="63" spans="1:6" x14ac:dyDescent="0.25">
      <c r="A63" s="182" t="s">
        <v>53</v>
      </c>
      <c r="B63" s="256">
        <v>940</v>
      </c>
      <c r="C63" s="282" t="s">
        <v>70</v>
      </c>
      <c r="D63" s="254" t="s">
        <v>77</v>
      </c>
      <c r="E63" s="185">
        <v>200</v>
      </c>
      <c r="F63" s="103">
        <f>F64</f>
        <v>180</v>
      </c>
    </row>
    <row r="64" spans="1:6" ht="15.75" thickBot="1" x14ac:dyDescent="0.3">
      <c r="A64" s="201" t="s">
        <v>49</v>
      </c>
      <c r="B64" s="256">
        <v>940</v>
      </c>
      <c r="C64" s="283" t="s">
        <v>70</v>
      </c>
      <c r="D64" s="256" t="s">
        <v>77</v>
      </c>
      <c r="E64" s="202">
        <v>240</v>
      </c>
      <c r="F64" s="199">
        <v>180</v>
      </c>
    </row>
    <row r="65" spans="1:9" ht="15.75" thickBot="1" x14ac:dyDescent="0.3">
      <c r="A65" s="269" t="s">
        <v>117</v>
      </c>
      <c r="B65" s="250">
        <v>940</v>
      </c>
      <c r="C65" s="284" t="s">
        <v>119</v>
      </c>
      <c r="D65" s="241"/>
      <c r="E65" s="277"/>
      <c r="F65" s="288">
        <f>F66</f>
        <v>16440.900000000001</v>
      </c>
    </row>
    <row r="66" spans="1:9" ht="15.75" thickBot="1" x14ac:dyDescent="0.3">
      <c r="A66" s="285" t="s">
        <v>118</v>
      </c>
      <c r="B66" s="286">
        <v>940</v>
      </c>
      <c r="C66" s="248" t="s">
        <v>120</v>
      </c>
      <c r="D66" s="287"/>
      <c r="E66" s="277"/>
      <c r="F66" s="288">
        <f>F67</f>
        <v>16440.900000000001</v>
      </c>
    </row>
    <row r="67" spans="1:9" ht="45" x14ac:dyDescent="0.25">
      <c r="A67" s="186" t="s">
        <v>122</v>
      </c>
      <c r="B67" s="289">
        <v>940</v>
      </c>
      <c r="C67" s="290" t="s">
        <v>120</v>
      </c>
      <c r="D67" s="187" t="s">
        <v>123</v>
      </c>
      <c r="E67" s="291"/>
      <c r="F67" s="292">
        <f>F68+F73</f>
        <v>16440.900000000001</v>
      </c>
    </row>
    <row r="68" spans="1:9" ht="60" hidden="1" x14ac:dyDescent="0.25">
      <c r="A68" s="176" t="s">
        <v>121</v>
      </c>
      <c r="B68" s="177">
        <v>940</v>
      </c>
      <c r="C68" s="179" t="s">
        <v>33</v>
      </c>
      <c r="D68" s="187" t="s">
        <v>159</v>
      </c>
      <c r="E68" s="207"/>
      <c r="F68" s="108">
        <f>F69+F71</f>
        <v>0</v>
      </c>
    </row>
    <row r="69" spans="1:9" ht="60" hidden="1" x14ac:dyDescent="0.25">
      <c r="A69" s="176" t="s">
        <v>30</v>
      </c>
      <c r="B69" s="177">
        <v>940</v>
      </c>
      <c r="C69" s="179" t="s">
        <v>33</v>
      </c>
      <c r="D69" s="187" t="s">
        <v>160</v>
      </c>
      <c r="E69" s="185">
        <v>100</v>
      </c>
      <c r="F69" s="103">
        <f>F70</f>
        <v>0</v>
      </c>
    </row>
    <row r="70" spans="1:9" hidden="1" x14ac:dyDescent="0.25">
      <c r="A70" s="182" t="s">
        <v>82</v>
      </c>
      <c r="B70" s="177">
        <v>940</v>
      </c>
      <c r="C70" s="179" t="s">
        <v>33</v>
      </c>
      <c r="D70" s="187" t="s">
        <v>161</v>
      </c>
      <c r="E70" s="185">
        <v>120</v>
      </c>
      <c r="F70" s="103"/>
    </row>
    <row r="71" spans="1:9" hidden="1" x14ac:dyDescent="0.25">
      <c r="A71" s="182" t="s">
        <v>34</v>
      </c>
      <c r="B71" s="177">
        <v>940</v>
      </c>
      <c r="C71" s="179" t="s">
        <v>33</v>
      </c>
      <c r="D71" s="187" t="s">
        <v>162</v>
      </c>
      <c r="E71" s="185">
        <v>200</v>
      </c>
      <c r="F71" s="103"/>
      <c r="H71" s="259"/>
      <c r="I71" s="259"/>
    </row>
    <row r="72" spans="1:9" hidden="1" x14ac:dyDescent="0.25">
      <c r="A72" s="182" t="s">
        <v>36</v>
      </c>
      <c r="B72" s="177">
        <v>940</v>
      </c>
      <c r="C72" s="178" t="s">
        <v>33</v>
      </c>
      <c r="D72" s="340" t="s">
        <v>163</v>
      </c>
      <c r="E72" s="185">
        <v>240</v>
      </c>
      <c r="F72" s="103"/>
    </row>
    <row r="73" spans="1:9" ht="48" customHeight="1" x14ac:dyDescent="0.25">
      <c r="A73" s="315" t="s">
        <v>126</v>
      </c>
      <c r="B73" s="316">
        <v>940</v>
      </c>
      <c r="C73" s="317" t="s">
        <v>120</v>
      </c>
      <c r="D73" s="293" t="s">
        <v>123</v>
      </c>
      <c r="E73" s="318"/>
      <c r="F73" s="319">
        <f>F74+F78+F82+F86+F90+F94+F98+F102+F106</f>
        <v>16440.900000000001</v>
      </c>
      <c r="H73" s="259"/>
    </row>
    <row r="74" spans="1:9" x14ac:dyDescent="0.25">
      <c r="A74" s="324" t="s">
        <v>125</v>
      </c>
      <c r="B74" s="325">
        <v>940</v>
      </c>
      <c r="C74" s="294" t="s">
        <v>120</v>
      </c>
      <c r="D74" s="322" t="s">
        <v>158</v>
      </c>
      <c r="E74" s="180"/>
      <c r="F74" s="323">
        <f>F75</f>
        <v>7238</v>
      </c>
    </row>
    <row r="75" spans="1:9" x14ac:dyDescent="0.25">
      <c r="A75" s="182" t="s">
        <v>138</v>
      </c>
      <c r="B75" s="183">
        <v>940</v>
      </c>
      <c r="C75" s="184" t="s">
        <v>120</v>
      </c>
      <c r="D75" s="179" t="s">
        <v>158</v>
      </c>
      <c r="E75" s="180"/>
      <c r="F75" s="213">
        <f>F76</f>
        <v>7238</v>
      </c>
    </row>
    <row r="76" spans="1:9" x14ac:dyDescent="0.25">
      <c r="A76" s="182" t="s">
        <v>34</v>
      </c>
      <c r="B76" s="177">
        <v>940</v>
      </c>
      <c r="C76" s="178" t="s">
        <v>120</v>
      </c>
      <c r="D76" s="293" t="s">
        <v>158</v>
      </c>
      <c r="E76" s="185">
        <v>200</v>
      </c>
      <c r="F76" s="103">
        <f>F77</f>
        <v>7238</v>
      </c>
    </row>
    <row r="77" spans="1:9" x14ac:dyDescent="0.25">
      <c r="A77" s="182" t="s">
        <v>36</v>
      </c>
      <c r="B77" s="177">
        <v>940</v>
      </c>
      <c r="C77" s="178" t="s">
        <v>120</v>
      </c>
      <c r="D77" s="179" t="s">
        <v>158</v>
      </c>
      <c r="E77" s="185">
        <v>240</v>
      </c>
      <c r="F77" s="103">
        <v>7238</v>
      </c>
    </row>
    <row r="78" spans="1:9" ht="42.75" x14ac:dyDescent="0.25">
      <c r="A78" s="314" t="s">
        <v>128</v>
      </c>
      <c r="B78" s="320">
        <v>940</v>
      </c>
      <c r="C78" s="321" t="s">
        <v>120</v>
      </c>
      <c r="D78" s="322" t="s">
        <v>164</v>
      </c>
      <c r="E78" s="192"/>
      <c r="F78" s="323">
        <f>F79</f>
        <v>800.8</v>
      </c>
    </row>
    <row r="79" spans="1:9" ht="45" x14ac:dyDescent="0.25">
      <c r="A79" s="188" t="s">
        <v>139</v>
      </c>
      <c r="B79" s="189">
        <v>940</v>
      </c>
      <c r="C79" s="190" t="s">
        <v>120</v>
      </c>
      <c r="D79" s="191" t="s">
        <v>164</v>
      </c>
      <c r="E79" s="192"/>
      <c r="F79" s="213">
        <f>F80</f>
        <v>800.8</v>
      </c>
    </row>
    <row r="80" spans="1:9" x14ac:dyDescent="0.25">
      <c r="A80" s="182" t="s">
        <v>34</v>
      </c>
      <c r="B80" s="177">
        <v>940</v>
      </c>
      <c r="C80" s="178" t="s">
        <v>120</v>
      </c>
      <c r="D80" s="191" t="s">
        <v>164</v>
      </c>
      <c r="E80" s="185">
        <v>200</v>
      </c>
      <c r="F80" s="103">
        <f>F81</f>
        <v>800.8</v>
      </c>
    </row>
    <row r="81" spans="1:7" x14ac:dyDescent="0.25">
      <c r="A81" s="182" t="s">
        <v>36</v>
      </c>
      <c r="B81" s="177">
        <v>940</v>
      </c>
      <c r="C81" s="178" t="s">
        <v>120</v>
      </c>
      <c r="D81" s="191" t="s">
        <v>164</v>
      </c>
      <c r="E81" s="185">
        <v>240</v>
      </c>
      <c r="F81" s="103">
        <v>800.8</v>
      </c>
    </row>
    <row r="82" spans="1:7" ht="28.5" x14ac:dyDescent="0.25">
      <c r="A82" s="314" t="s">
        <v>129</v>
      </c>
      <c r="B82" s="320">
        <v>940</v>
      </c>
      <c r="C82" s="321" t="s">
        <v>120</v>
      </c>
      <c r="D82" s="293" t="s">
        <v>165</v>
      </c>
      <c r="E82" s="192"/>
      <c r="F82" s="323">
        <f>F83</f>
        <v>3603.9</v>
      </c>
    </row>
    <row r="83" spans="1:7" s="195" customFormat="1" ht="30" x14ac:dyDescent="0.25">
      <c r="A83" s="188" t="s">
        <v>140</v>
      </c>
      <c r="B83" s="177"/>
      <c r="C83" s="178" t="s">
        <v>120</v>
      </c>
      <c r="D83" s="179" t="s">
        <v>165</v>
      </c>
      <c r="E83" s="180"/>
      <c r="F83" s="213">
        <f>F84</f>
        <v>3603.9</v>
      </c>
    </row>
    <row r="84" spans="1:7" ht="21" customHeight="1" x14ac:dyDescent="0.25">
      <c r="A84" s="182" t="s">
        <v>34</v>
      </c>
      <c r="B84" s="177">
        <v>940</v>
      </c>
      <c r="C84" s="178" t="s">
        <v>120</v>
      </c>
      <c r="D84" s="179" t="s">
        <v>165</v>
      </c>
      <c r="E84" s="185">
        <v>200</v>
      </c>
      <c r="F84" s="103">
        <f>F85</f>
        <v>3603.9</v>
      </c>
    </row>
    <row r="85" spans="1:7" ht="20.25" customHeight="1" x14ac:dyDescent="0.25">
      <c r="A85" s="182" t="s">
        <v>36</v>
      </c>
      <c r="B85" s="177">
        <v>940</v>
      </c>
      <c r="C85" s="178" t="s">
        <v>120</v>
      </c>
      <c r="D85" s="179" t="s">
        <v>165</v>
      </c>
      <c r="E85" s="185">
        <v>240</v>
      </c>
      <c r="F85" s="103">
        <v>3603.9</v>
      </c>
    </row>
    <row r="86" spans="1:7" ht="28.5" x14ac:dyDescent="0.25">
      <c r="A86" s="314" t="s">
        <v>130</v>
      </c>
      <c r="B86" s="320">
        <v>940</v>
      </c>
      <c r="C86" s="321" t="s">
        <v>120</v>
      </c>
      <c r="D86" s="293" t="s">
        <v>166</v>
      </c>
      <c r="E86" s="192"/>
      <c r="F86" s="323">
        <f>F87</f>
        <v>1890.4</v>
      </c>
    </row>
    <row r="87" spans="1:7" ht="30" x14ac:dyDescent="0.25">
      <c r="A87" s="188" t="s">
        <v>143</v>
      </c>
      <c r="B87" s="177"/>
      <c r="C87" s="178" t="s">
        <v>120</v>
      </c>
      <c r="D87" s="179" t="s">
        <v>166</v>
      </c>
      <c r="E87" s="180"/>
      <c r="F87" s="213">
        <f>F88</f>
        <v>1890.4</v>
      </c>
    </row>
    <row r="88" spans="1:7" x14ac:dyDescent="0.25">
      <c r="A88" s="182" t="s">
        <v>34</v>
      </c>
      <c r="B88" s="177">
        <v>940</v>
      </c>
      <c r="C88" s="178" t="s">
        <v>120</v>
      </c>
      <c r="D88" s="179" t="s">
        <v>166</v>
      </c>
      <c r="E88" s="185">
        <v>200</v>
      </c>
      <c r="F88" s="103">
        <f>F89</f>
        <v>1890.4</v>
      </c>
    </row>
    <row r="89" spans="1:7" x14ac:dyDescent="0.25">
      <c r="A89" s="182" t="s">
        <v>36</v>
      </c>
      <c r="B89" s="177">
        <v>940</v>
      </c>
      <c r="C89" s="178" t="s">
        <v>120</v>
      </c>
      <c r="D89" s="179" t="s">
        <v>166</v>
      </c>
      <c r="E89" s="185">
        <v>240</v>
      </c>
      <c r="F89" s="103">
        <v>1890.4</v>
      </c>
    </row>
    <row r="90" spans="1:7" ht="42.75" x14ac:dyDescent="0.25">
      <c r="A90" s="314" t="s">
        <v>131</v>
      </c>
      <c r="B90" s="320">
        <v>940</v>
      </c>
      <c r="C90" s="321" t="s">
        <v>120</v>
      </c>
      <c r="D90" s="322" t="s">
        <v>167</v>
      </c>
      <c r="E90" s="192"/>
      <c r="F90" s="323">
        <f>F91</f>
        <v>416.6</v>
      </c>
    </row>
    <row r="91" spans="1:7" ht="30" x14ac:dyDescent="0.25">
      <c r="A91" s="176" t="s">
        <v>141</v>
      </c>
      <c r="B91" s="177"/>
      <c r="C91" s="178" t="s">
        <v>120</v>
      </c>
      <c r="D91" s="191" t="s">
        <v>167</v>
      </c>
      <c r="E91" s="180"/>
      <c r="F91" s="213">
        <f>F92</f>
        <v>416.6</v>
      </c>
    </row>
    <row r="92" spans="1:7" x14ac:dyDescent="0.25">
      <c r="A92" s="182" t="s">
        <v>34</v>
      </c>
      <c r="B92" s="177">
        <v>940</v>
      </c>
      <c r="C92" s="178" t="s">
        <v>120</v>
      </c>
      <c r="D92" s="191" t="s">
        <v>167</v>
      </c>
      <c r="E92" s="185">
        <v>200</v>
      </c>
      <c r="F92" s="103">
        <f>F93</f>
        <v>416.6</v>
      </c>
    </row>
    <row r="93" spans="1:7" x14ac:dyDescent="0.25">
      <c r="A93" s="201" t="s">
        <v>36</v>
      </c>
      <c r="B93" s="183">
        <v>940</v>
      </c>
      <c r="C93" s="184" t="s">
        <v>120</v>
      </c>
      <c r="D93" s="191" t="s">
        <v>167</v>
      </c>
      <c r="E93" s="202">
        <v>240</v>
      </c>
      <c r="F93" s="104">
        <v>416.6</v>
      </c>
    </row>
    <row r="94" spans="1:7" ht="28.5" x14ac:dyDescent="0.25">
      <c r="A94" s="313" t="s">
        <v>132</v>
      </c>
      <c r="B94" s="325">
        <v>940</v>
      </c>
      <c r="C94" s="294" t="s">
        <v>120</v>
      </c>
      <c r="D94" s="293" t="s">
        <v>168</v>
      </c>
      <c r="E94" s="180"/>
      <c r="F94" s="323">
        <f>F95</f>
        <v>565.5</v>
      </c>
      <c r="G94" s="246"/>
    </row>
    <row r="95" spans="1:7" x14ac:dyDescent="0.25">
      <c r="A95" s="176" t="s">
        <v>145</v>
      </c>
      <c r="B95" s="177"/>
      <c r="C95" s="178" t="s">
        <v>120</v>
      </c>
      <c r="D95" s="179" t="s">
        <v>168</v>
      </c>
      <c r="E95" s="180"/>
      <c r="F95" s="213">
        <f>F96</f>
        <v>565.5</v>
      </c>
    </row>
    <row r="96" spans="1:7" x14ac:dyDescent="0.25">
      <c r="A96" s="182" t="s">
        <v>34</v>
      </c>
      <c r="B96" s="177">
        <v>940</v>
      </c>
      <c r="C96" s="178" t="s">
        <v>120</v>
      </c>
      <c r="D96" s="179" t="s">
        <v>168</v>
      </c>
      <c r="E96" s="185">
        <v>200</v>
      </c>
      <c r="F96" s="103">
        <f>F97</f>
        <v>565.5</v>
      </c>
    </row>
    <row r="97" spans="1:6" x14ac:dyDescent="0.25">
      <c r="A97" s="201" t="s">
        <v>36</v>
      </c>
      <c r="B97" s="183">
        <v>940</v>
      </c>
      <c r="C97" s="184" t="s">
        <v>120</v>
      </c>
      <c r="D97" s="179" t="s">
        <v>168</v>
      </c>
      <c r="E97" s="202">
        <v>240</v>
      </c>
      <c r="F97" s="104">
        <v>565.5</v>
      </c>
    </row>
    <row r="98" spans="1:6" ht="28.5" x14ac:dyDescent="0.25">
      <c r="A98" s="313" t="s">
        <v>133</v>
      </c>
      <c r="B98" s="325">
        <v>940</v>
      </c>
      <c r="C98" s="294" t="s">
        <v>120</v>
      </c>
      <c r="D98" s="326" t="s">
        <v>169</v>
      </c>
      <c r="E98" s="180"/>
      <c r="F98" s="323">
        <f>F99</f>
        <v>443</v>
      </c>
    </row>
    <row r="99" spans="1:6" ht="30" x14ac:dyDescent="0.25">
      <c r="A99" s="176" t="s">
        <v>142</v>
      </c>
      <c r="B99" s="177"/>
      <c r="C99" s="178" t="s">
        <v>120</v>
      </c>
      <c r="D99" s="204" t="s">
        <v>169</v>
      </c>
      <c r="E99" s="180"/>
      <c r="F99" s="213">
        <f>F100</f>
        <v>443</v>
      </c>
    </row>
    <row r="100" spans="1:6" x14ac:dyDescent="0.25">
      <c r="A100" s="182" t="s">
        <v>34</v>
      </c>
      <c r="B100" s="177">
        <v>940</v>
      </c>
      <c r="C100" s="178" t="s">
        <v>120</v>
      </c>
      <c r="D100" s="204" t="s">
        <v>169</v>
      </c>
      <c r="E100" s="185">
        <v>200</v>
      </c>
      <c r="F100" s="103">
        <f>F101</f>
        <v>443</v>
      </c>
    </row>
    <row r="101" spans="1:6" x14ac:dyDescent="0.25">
      <c r="A101" s="201" t="s">
        <v>36</v>
      </c>
      <c r="B101" s="183">
        <v>940</v>
      </c>
      <c r="C101" s="184" t="s">
        <v>120</v>
      </c>
      <c r="D101" s="204" t="s">
        <v>169</v>
      </c>
      <c r="E101" s="202">
        <v>240</v>
      </c>
      <c r="F101" s="104">
        <v>443</v>
      </c>
    </row>
    <row r="102" spans="1:6" ht="28.5" x14ac:dyDescent="0.25">
      <c r="A102" s="313" t="s">
        <v>134</v>
      </c>
      <c r="B102" s="325">
        <v>940</v>
      </c>
      <c r="C102" s="294" t="s">
        <v>120</v>
      </c>
      <c r="D102" s="293" t="s">
        <v>170</v>
      </c>
      <c r="E102" s="180"/>
      <c r="F102" s="323">
        <f>F103</f>
        <v>1003.7</v>
      </c>
    </row>
    <row r="103" spans="1:6" x14ac:dyDescent="0.25">
      <c r="A103" s="226" t="s">
        <v>136</v>
      </c>
      <c r="B103" s="207">
        <v>940</v>
      </c>
      <c r="C103" s="190" t="s">
        <v>120</v>
      </c>
      <c r="D103" s="179" t="s">
        <v>170</v>
      </c>
      <c r="E103" s="192"/>
      <c r="F103" s="213">
        <f>F104</f>
        <v>1003.7</v>
      </c>
    </row>
    <row r="104" spans="1:6" x14ac:dyDescent="0.25">
      <c r="A104" s="182" t="s">
        <v>34</v>
      </c>
      <c r="B104" s="177">
        <v>940</v>
      </c>
      <c r="C104" s="178" t="s">
        <v>120</v>
      </c>
      <c r="D104" s="179" t="s">
        <v>170</v>
      </c>
      <c r="E104" s="185">
        <v>200</v>
      </c>
      <c r="F104" s="103">
        <f>F105</f>
        <v>1003.7</v>
      </c>
    </row>
    <row r="105" spans="1:6" x14ac:dyDescent="0.25">
      <c r="A105" s="201" t="s">
        <v>36</v>
      </c>
      <c r="B105" s="183">
        <v>940</v>
      </c>
      <c r="C105" s="184" t="s">
        <v>120</v>
      </c>
      <c r="D105" s="179" t="s">
        <v>170</v>
      </c>
      <c r="E105" s="202">
        <v>240</v>
      </c>
      <c r="F105" s="104">
        <v>1003.7</v>
      </c>
    </row>
    <row r="106" spans="1:6" ht="71.25" x14ac:dyDescent="0.25">
      <c r="A106" s="327" t="s">
        <v>135</v>
      </c>
      <c r="B106" s="328">
        <v>940</v>
      </c>
      <c r="C106" s="294" t="s">
        <v>120</v>
      </c>
      <c r="D106" s="326" t="s">
        <v>171</v>
      </c>
      <c r="E106" s="329"/>
      <c r="F106" s="323">
        <f>F107</f>
        <v>479</v>
      </c>
    </row>
    <row r="107" spans="1:6" ht="60" x14ac:dyDescent="0.25">
      <c r="A107" s="173" t="s">
        <v>137</v>
      </c>
      <c r="B107" s="177">
        <v>940</v>
      </c>
      <c r="C107" s="178" t="s">
        <v>120</v>
      </c>
      <c r="D107" s="204" t="s">
        <v>171</v>
      </c>
      <c r="E107" s="180"/>
      <c r="F107" s="213">
        <f>F108</f>
        <v>479</v>
      </c>
    </row>
    <row r="108" spans="1:6" x14ac:dyDescent="0.25">
      <c r="A108" s="182" t="s">
        <v>34</v>
      </c>
      <c r="B108" s="177">
        <v>940</v>
      </c>
      <c r="C108" s="178" t="s">
        <v>120</v>
      </c>
      <c r="D108" s="204" t="s">
        <v>171</v>
      </c>
      <c r="E108" s="185">
        <v>200</v>
      </c>
      <c r="F108" s="103">
        <f>F109</f>
        <v>479</v>
      </c>
    </row>
    <row r="109" spans="1:6" ht="15.75" thickBot="1" x14ac:dyDescent="0.3">
      <c r="A109" s="196" t="s">
        <v>36</v>
      </c>
      <c r="B109" s="197">
        <v>940</v>
      </c>
      <c r="C109" s="184" t="s">
        <v>120</v>
      </c>
      <c r="D109" s="204" t="s">
        <v>171</v>
      </c>
      <c r="E109" s="198">
        <v>240</v>
      </c>
      <c r="F109" s="199">
        <v>479</v>
      </c>
    </row>
    <row r="110" spans="1:6" ht="15.75" thickBot="1" x14ac:dyDescent="0.3">
      <c r="A110" s="285" t="s">
        <v>103</v>
      </c>
      <c r="B110" s="295">
        <v>940</v>
      </c>
      <c r="C110" s="248" t="s">
        <v>105</v>
      </c>
      <c r="D110" s="295"/>
      <c r="E110" s="296"/>
      <c r="F110" s="224">
        <f>F111</f>
        <v>171.6</v>
      </c>
    </row>
    <row r="111" spans="1:6" ht="29.25" thickBot="1" x14ac:dyDescent="0.3">
      <c r="A111" s="247" t="s">
        <v>104</v>
      </c>
      <c r="B111" s="241">
        <v>940</v>
      </c>
      <c r="C111" s="297" t="s">
        <v>106</v>
      </c>
      <c r="D111" s="241"/>
      <c r="E111" s="277"/>
      <c r="F111" s="224">
        <f>F112</f>
        <v>171.6</v>
      </c>
    </row>
    <row r="112" spans="1:6" ht="45" x14ac:dyDescent="0.25">
      <c r="A112" s="188" t="s">
        <v>112</v>
      </c>
      <c r="B112" s="266">
        <v>940</v>
      </c>
      <c r="C112" s="298" t="s">
        <v>106</v>
      </c>
      <c r="D112" s="191" t="s">
        <v>109</v>
      </c>
      <c r="E112" s="207"/>
      <c r="F112" s="108">
        <f>F113</f>
        <v>171.6</v>
      </c>
    </row>
    <row r="113" spans="1:6" ht="30" x14ac:dyDescent="0.25">
      <c r="A113" s="176" t="s">
        <v>107</v>
      </c>
      <c r="B113" s="256">
        <v>940</v>
      </c>
      <c r="C113" s="299" t="s">
        <v>106</v>
      </c>
      <c r="D113" s="179" t="s">
        <v>110</v>
      </c>
      <c r="E113" s="185"/>
      <c r="F113" s="103">
        <f>F114</f>
        <v>171.6</v>
      </c>
    </row>
    <row r="114" spans="1:6" x14ac:dyDescent="0.25">
      <c r="A114" s="182" t="s">
        <v>53</v>
      </c>
      <c r="B114" s="256">
        <v>940</v>
      </c>
      <c r="C114" s="299" t="s">
        <v>106</v>
      </c>
      <c r="D114" s="179" t="s">
        <v>110</v>
      </c>
      <c r="E114" s="185">
        <v>200</v>
      </c>
      <c r="F114" s="103">
        <f>F115</f>
        <v>171.6</v>
      </c>
    </row>
    <row r="115" spans="1:6" ht="15.75" thickBot="1" x14ac:dyDescent="0.3">
      <c r="A115" s="201" t="s">
        <v>49</v>
      </c>
      <c r="B115" s="256">
        <v>940</v>
      </c>
      <c r="C115" s="300" t="s">
        <v>106</v>
      </c>
      <c r="D115" s="204" t="s">
        <v>110</v>
      </c>
      <c r="E115" s="198">
        <v>240</v>
      </c>
      <c r="F115" s="199">
        <v>171.6</v>
      </c>
    </row>
    <row r="116" spans="1:6" ht="15.75" thickBot="1" x14ac:dyDescent="0.3">
      <c r="A116" s="301" t="s">
        <v>15</v>
      </c>
      <c r="B116" s="245">
        <v>940</v>
      </c>
      <c r="C116" s="262" t="s">
        <v>16</v>
      </c>
      <c r="D116" s="245"/>
      <c r="E116" s="262"/>
      <c r="F116" s="302">
        <f>F117</f>
        <v>670</v>
      </c>
    </row>
    <row r="117" spans="1:6" ht="15.75" thickBot="1" x14ac:dyDescent="0.3">
      <c r="A117" s="303" t="s">
        <v>84</v>
      </c>
      <c r="B117" s="245">
        <v>940</v>
      </c>
      <c r="C117" s="248" t="s">
        <v>85</v>
      </c>
      <c r="D117" s="251"/>
      <c r="E117" s="251"/>
      <c r="F117" s="100">
        <f>F118</f>
        <v>670</v>
      </c>
    </row>
    <row r="118" spans="1:6" ht="30" x14ac:dyDescent="0.25">
      <c r="A118" s="186" t="s">
        <v>65</v>
      </c>
      <c r="B118" s="264">
        <v>940</v>
      </c>
      <c r="C118" s="187" t="s">
        <v>85</v>
      </c>
      <c r="D118" s="252" t="s">
        <v>45</v>
      </c>
      <c r="E118" s="253"/>
      <c r="F118" s="107">
        <f>F119+F123</f>
        <v>670</v>
      </c>
    </row>
    <row r="119" spans="1:6" x14ac:dyDescent="0.25">
      <c r="A119" s="176" t="s">
        <v>98</v>
      </c>
      <c r="B119" s="264">
        <v>940</v>
      </c>
      <c r="C119" s="179" t="s">
        <v>85</v>
      </c>
      <c r="D119" s="254" t="s">
        <v>46</v>
      </c>
      <c r="E119" s="185"/>
      <c r="F119" s="103">
        <f>F120</f>
        <v>490</v>
      </c>
    </row>
    <row r="120" spans="1:6" ht="30" x14ac:dyDescent="0.25">
      <c r="A120" s="176" t="s">
        <v>47</v>
      </c>
      <c r="B120" s="264">
        <v>940</v>
      </c>
      <c r="C120" s="179" t="s">
        <v>85</v>
      </c>
      <c r="D120" s="254" t="s">
        <v>48</v>
      </c>
      <c r="E120" s="185"/>
      <c r="F120" s="103">
        <f>F121</f>
        <v>490</v>
      </c>
    </row>
    <row r="121" spans="1:6" x14ac:dyDescent="0.25">
      <c r="A121" s="182" t="s">
        <v>34</v>
      </c>
      <c r="B121" s="264">
        <v>940</v>
      </c>
      <c r="C121" s="179" t="s">
        <v>85</v>
      </c>
      <c r="D121" s="254" t="s">
        <v>48</v>
      </c>
      <c r="E121" s="185" t="s">
        <v>35</v>
      </c>
      <c r="F121" s="103">
        <f>F122</f>
        <v>490</v>
      </c>
    </row>
    <row r="122" spans="1:6" x14ac:dyDescent="0.25">
      <c r="A122" s="182" t="s">
        <v>49</v>
      </c>
      <c r="B122" s="264">
        <v>940</v>
      </c>
      <c r="C122" s="179" t="s">
        <v>85</v>
      </c>
      <c r="D122" s="254" t="s">
        <v>48</v>
      </c>
      <c r="E122" s="185" t="s">
        <v>37</v>
      </c>
      <c r="F122" s="103">
        <v>490</v>
      </c>
    </row>
    <row r="123" spans="1:6" x14ac:dyDescent="0.25">
      <c r="A123" s="176" t="s">
        <v>99</v>
      </c>
      <c r="B123" s="264">
        <v>940</v>
      </c>
      <c r="C123" s="179" t="s">
        <v>85</v>
      </c>
      <c r="D123" s="254" t="s">
        <v>50</v>
      </c>
      <c r="E123" s="185"/>
      <c r="F123" s="103">
        <f>F124</f>
        <v>180</v>
      </c>
    </row>
    <row r="124" spans="1:6" ht="45" x14ac:dyDescent="0.25">
      <c r="A124" s="176" t="s">
        <v>51</v>
      </c>
      <c r="B124" s="264">
        <v>940</v>
      </c>
      <c r="C124" s="179" t="s">
        <v>85</v>
      </c>
      <c r="D124" s="254" t="s">
        <v>52</v>
      </c>
      <c r="E124" s="185"/>
      <c r="F124" s="103">
        <f>F125</f>
        <v>180</v>
      </c>
    </row>
    <row r="125" spans="1:6" x14ac:dyDescent="0.25">
      <c r="A125" s="182" t="s">
        <v>53</v>
      </c>
      <c r="B125" s="264">
        <v>940</v>
      </c>
      <c r="C125" s="179" t="s">
        <v>85</v>
      </c>
      <c r="D125" s="254" t="s">
        <v>52</v>
      </c>
      <c r="E125" s="185" t="s">
        <v>35</v>
      </c>
      <c r="F125" s="103">
        <f>F126</f>
        <v>180</v>
      </c>
    </row>
    <row r="126" spans="1:6" ht="15.75" thickBot="1" x14ac:dyDescent="0.3">
      <c r="A126" s="196" t="s">
        <v>49</v>
      </c>
      <c r="B126" s="262">
        <v>940</v>
      </c>
      <c r="C126" s="205" t="s">
        <v>85</v>
      </c>
      <c r="D126" s="257" t="s">
        <v>52</v>
      </c>
      <c r="E126" s="198" t="s">
        <v>37</v>
      </c>
      <c r="F126" s="199">
        <v>180</v>
      </c>
    </row>
    <row r="127" spans="1:6" ht="15.75" thickBot="1" x14ac:dyDescent="0.3">
      <c r="A127" s="260" t="s">
        <v>17</v>
      </c>
      <c r="B127" s="245">
        <v>940</v>
      </c>
      <c r="C127" s="262" t="s">
        <v>18</v>
      </c>
      <c r="D127" s="262"/>
      <c r="E127" s="262"/>
      <c r="F127" s="106">
        <f>F128</f>
        <v>360</v>
      </c>
    </row>
    <row r="128" spans="1:6" ht="15.75" thickBot="1" x14ac:dyDescent="0.3">
      <c r="A128" s="303" t="s">
        <v>86</v>
      </c>
      <c r="B128" s="295">
        <v>940</v>
      </c>
      <c r="C128" s="250">
        <v>1102</v>
      </c>
      <c r="D128" s="250"/>
      <c r="E128" s="250"/>
      <c r="F128" s="100">
        <f>F129</f>
        <v>360</v>
      </c>
    </row>
    <row r="129" spans="1:6" ht="45" x14ac:dyDescent="0.25">
      <c r="A129" s="186" t="s">
        <v>66</v>
      </c>
      <c r="B129" s="252">
        <v>940</v>
      </c>
      <c r="C129" s="304">
        <v>1102</v>
      </c>
      <c r="D129" s="253" t="s">
        <v>54</v>
      </c>
      <c r="E129" s="252"/>
      <c r="F129" s="101">
        <f>F130</f>
        <v>360</v>
      </c>
    </row>
    <row r="130" spans="1:6" ht="45" x14ac:dyDescent="0.25">
      <c r="A130" s="176" t="s">
        <v>55</v>
      </c>
      <c r="B130" s="254">
        <v>940</v>
      </c>
      <c r="C130" s="254">
        <v>1102</v>
      </c>
      <c r="D130" s="185" t="s">
        <v>56</v>
      </c>
      <c r="E130" s="254"/>
      <c r="F130" s="102">
        <f>F131</f>
        <v>360</v>
      </c>
    </row>
    <row r="131" spans="1:6" x14ac:dyDescent="0.25">
      <c r="A131" s="182" t="s">
        <v>53</v>
      </c>
      <c r="B131" s="254">
        <v>940</v>
      </c>
      <c r="C131" s="305">
        <v>1102</v>
      </c>
      <c r="D131" s="185" t="s">
        <v>56</v>
      </c>
      <c r="E131" s="254" t="s">
        <v>35</v>
      </c>
      <c r="F131" s="102">
        <f>F132</f>
        <v>360</v>
      </c>
    </row>
    <row r="132" spans="1:6" ht="15.75" thickBot="1" x14ac:dyDescent="0.3">
      <c r="A132" s="260" t="s">
        <v>49</v>
      </c>
      <c r="B132" s="262">
        <v>940</v>
      </c>
      <c r="C132" s="306">
        <v>1102</v>
      </c>
      <c r="D132" s="261" t="s">
        <v>56</v>
      </c>
      <c r="E132" s="262" t="s">
        <v>37</v>
      </c>
      <c r="F132" s="307">
        <v>360</v>
      </c>
    </row>
    <row r="133" spans="1:6" ht="15.75" thickBot="1" x14ac:dyDescent="0.3">
      <c r="A133" s="244" t="s">
        <v>19</v>
      </c>
      <c r="B133" s="262">
        <v>940</v>
      </c>
      <c r="C133" s="245" t="s">
        <v>20</v>
      </c>
      <c r="D133" s="245"/>
      <c r="E133" s="245"/>
      <c r="F133" s="224">
        <f t="shared" ref="F133:F137" si="0">F134</f>
        <v>140</v>
      </c>
    </row>
    <row r="134" spans="1:6" ht="15.75" thickBot="1" x14ac:dyDescent="0.3">
      <c r="A134" s="308" t="s">
        <v>21</v>
      </c>
      <c r="B134" s="251">
        <v>940</v>
      </c>
      <c r="C134" s="251" t="s">
        <v>22</v>
      </c>
      <c r="D134" s="251"/>
      <c r="E134" s="251"/>
      <c r="F134" s="100">
        <f t="shared" si="0"/>
        <v>140</v>
      </c>
    </row>
    <row r="135" spans="1:6" ht="45" x14ac:dyDescent="0.25">
      <c r="A135" s="186" t="s">
        <v>67</v>
      </c>
      <c r="B135" s="309">
        <v>940</v>
      </c>
      <c r="C135" s="253" t="s">
        <v>57</v>
      </c>
      <c r="D135" s="252" t="s">
        <v>58</v>
      </c>
      <c r="E135" s="253"/>
      <c r="F135" s="107">
        <f>F136</f>
        <v>140</v>
      </c>
    </row>
    <row r="136" spans="1:6" ht="45" x14ac:dyDescent="0.25">
      <c r="A136" s="176" t="s">
        <v>59</v>
      </c>
      <c r="B136" s="254">
        <v>940</v>
      </c>
      <c r="C136" s="185" t="s">
        <v>57</v>
      </c>
      <c r="D136" s="254" t="s">
        <v>76</v>
      </c>
      <c r="E136" s="185"/>
      <c r="F136" s="103">
        <f t="shared" si="0"/>
        <v>140</v>
      </c>
    </row>
    <row r="137" spans="1:6" x14ac:dyDescent="0.25">
      <c r="A137" s="182" t="s">
        <v>53</v>
      </c>
      <c r="B137" s="254">
        <v>940</v>
      </c>
      <c r="C137" s="185" t="s">
        <v>57</v>
      </c>
      <c r="D137" s="254" t="s">
        <v>76</v>
      </c>
      <c r="E137" s="185" t="s">
        <v>35</v>
      </c>
      <c r="F137" s="103">
        <f t="shared" si="0"/>
        <v>140</v>
      </c>
    </row>
    <row r="138" spans="1:6" ht="15.75" thickBot="1" x14ac:dyDescent="0.3">
      <c r="A138" s="196" t="s">
        <v>49</v>
      </c>
      <c r="B138" s="257">
        <v>940</v>
      </c>
      <c r="C138" s="198" t="s">
        <v>57</v>
      </c>
      <c r="D138" s="257" t="s">
        <v>76</v>
      </c>
      <c r="E138" s="198" t="s">
        <v>37</v>
      </c>
      <c r="F138" s="199">
        <v>140</v>
      </c>
    </row>
    <row r="139" spans="1:6" ht="15.75" thickBot="1" x14ac:dyDescent="0.3">
      <c r="A139" s="348" t="s">
        <v>25</v>
      </c>
      <c r="B139" s="349"/>
      <c r="C139" s="349"/>
      <c r="D139" s="349"/>
      <c r="E139" s="350"/>
      <c r="F139" s="224">
        <f>F12</f>
        <v>28963.1</v>
      </c>
    </row>
    <row r="141" spans="1:6" x14ac:dyDescent="0.25">
      <c r="A141" s="342" t="s">
        <v>174</v>
      </c>
      <c r="B141" s="342"/>
      <c r="C141" s="342"/>
      <c r="D141" s="342"/>
      <c r="E141" s="342"/>
      <c r="F141" s="342"/>
    </row>
  </sheetData>
  <mergeCells count="6">
    <mergeCell ref="A141:F141"/>
    <mergeCell ref="A1:F1"/>
    <mergeCell ref="A8:F8"/>
    <mergeCell ref="A139:E139"/>
    <mergeCell ref="A5:C5"/>
    <mergeCell ref="D5:F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3"/>
  <sheetViews>
    <sheetView workbookViewId="0">
      <selection activeCell="A143" sqref="A143:E143"/>
    </sheetView>
  </sheetViews>
  <sheetFormatPr defaultRowHeight="15" x14ac:dyDescent="0.25"/>
  <cols>
    <col min="1" max="1" width="83.28515625" style="4" customWidth="1"/>
    <col min="2" max="2" width="13.28515625" style="5" customWidth="1"/>
    <col min="3" max="3" width="13.42578125" style="4" customWidth="1"/>
    <col min="4" max="4" width="14" style="4" customWidth="1"/>
    <col min="5" max="5" width="14.28515625" style="4" customWidth="1"/>
    <col min="6" max="16384" width="9.140625" style="4"/>
  </cols>
  <sheetData>
    <row r="1" spans="1:5" x14ac:dyDescent="0.25">
      <c r="A1" s="352" t="s">
        <v>173</v>
      </c>
      <c r="B1" s="352"/>
      <c r="C1" s="352"/>
      <c r="D1" s="352"/>
      <c r="E1" s="352"/>
    </row>
    <row r="3" spans="1:5" x14ac:dyDescent="0.25">
      <c r="A3" s="354" t="str">
        <f>'Приложение 3 (2)'!F3</f>
        <v xml:space="preserve">к решению Инкерманского городского Совета от 01.06.2017 г. № 09/ </v>
      </c>
      <c r="B3" s="354"/>
      <c r="C3" s="354"/>
      <c r="D3" s="354"/>
      <c r="E3" s="354"/>
    </row>
    <row r="4" spans="1:5" x14ac:dyDescent="0.25">
      <c r="A4" s="354" t="str">
        <f>'Приложение 3 (2)'!F4</f>
        <v xml:space="preserve">"О внесении изменений в решение Инкерманского городского Совета </v>
      </c>
      <c r="B4" s="354"/>
      <c r="C4" s="354"/>
      <c r="D4" s="354"/>
      <c r="E4" s="354"/>
    </row>
    <row r="5" spans="1:5" x14ac:dyDescent="0.25">
      <c r="A5" s="354" t="s">
        <v>147</v>
      </c>
      <c r="B5" s="354"/>
      <c r="C5" s="354"/>
      <c r="D5" s="354"/>
      <c r="E5" s="354"/>
    </row>
    <row r="6" spans="1:5" x14ac:dyDescent="0.25">
      <c r="A6" s="109"/>
      <c r="B6" s="111"/>
      <c r="C6" s="359"/>
      <c r="D6" s="359"/>
    </row>
    <row r="7" spans="1:5" x14ac:dyDescent="0.25">
      <c r="A7" s="112"/>
    </row>
    <row r="9" spans="1:5" ht="33" customHeight="1" x14ac:dyDescent="0.25">
      <c r="A9" s="356" t="s">
        <v>111</v>
      </c>
      <c r="B9" s="357"/>
      <c r="C9" s="357"/>
      <c r="D9" s="357"/>
      <c r="E9" s="357"/>
    </row>
    <row r="10" spans="1:5" x14ac:dyDescent="0.25">
      <c r="A10" s="358"/>
      <c r="B10" s="358"/>
      <c r="C10" s="358"/>
      <c r="D10" s="358"/>
      <c r="E10" s="358"/>
    </row>
    <row r="11" spans="1:5" ht="15.75" thickBot="1" x14ac:dyDescent="0.3">
      <c r="A11" s="355" t="s">
        <v>68</v>
      </c>
      <c r="B11" s="355"/>
      <c r="C11" s="355"/>
      <c r="D11" s="355"/>
      <c r="E11" s="355"/>
    </row>
    <row r="12" spans="1:5" ht="43.5" thickBot="1" x14ac:dyDescent="0.3">
      <c r="A12" s="6" t="s">
        <v>1</v>
      </c>
      <c r="B12" s="8" t="s">
        <v>3</v>
      </c>
      <c r="C12" s="7" t="s">
        <v>4</v>
      </c>
      <c r="D12" s="7" t="s">
        <v>5</v>
      </c>
      <c r="E12" s="6" t="s">
        <v>6</v>
      </c>
    </row>
    <row r="13" spans="1:5" s="110" customFormat="1" ht="13.5" thickBot="1" x14ac:dyDescent="0.25">
      <c r="A13" s="10">
        <v>1</v>
      </c>
      <c r="B13" s="11">
        <v>3</v>
      </c>
      <c r="C13" s="11">
        <v>4</v>
      </c>
      <c r="D13" s="11">
        <v>5</v>
      </c>
      <c r="E13" s="12">
        <v>6</v>
      </c>
    </row>
    <row r="14" spans="1:5" ht="15.75" customHeight="1" thickBot="1" x14ac:dyDescent="0.3">
      <c r="A14" s="244" t="s">
        <v>7</v>
      </c>
      <c r="B14" s="245" t="s">
        <v>8</v>
      </c>
      <c r="C14" s="245"/>
      <c r="D14" s="245"/>
      <c r="E14" s="224">
        <f>E15+E41</f>
        <v>11000.6</v>
      </c>
    </row>
    <row r="15" spans="1:5" ht="15.75" customHeight="1" thickBot="1" x14ac:dyDescent="0.3">
      <c r="A15" s="247" t="s">
        <v>79</v>
      </c>
      <c r="B15" s="248" t="s">
        <v>80</v>
      </c>
      <c r="C15" s="248"/>
      <c r="D15" s="245"/>
      <c r="E15" s="224">
        <f>E16+E21+E32+E51</f>
        <v>9266</v>
      </c>
    </row>
    <row r="16" spans="1:5" ht="36.75" customHeight="1" thickBot="1" x14ac:dyDescent="0.3">
      <c r="A16" s="249" t="s">
        <v>9</v>
      </c>
      <c r="B16" s="251" t="s">
        <v>10</v>
      </c>
      <c r="C16" s="251"/>
      <c r="D16" s="251"/>
      <c r="E16" s="100">
        <f>E17</f>
        <v>1211.9000000000001</v>
      </c>
    </row>
    <row r="17" spans="1:5" ht="28.5" customHeight="1" x14ac:dyDescent="0.25">
      <c r="A17" s="186" t="s">
        <v>81</v>
      </c>
      <c r="B17" s="252" t="s">
        <v>26</v>
      </c>
      <c r="C17" s="253" t="s">
        <v>27</v>
      </c>
      <c r="D17" s="252"/>
      <c r="E17" s="107">
        <f>E18</f>
        <v>1211.9000000000001</v>
      </c>
    </row>
    <row r="18" spans="1:5" ht="15.75" customHeight="1" x14ac:dyDescent="0.25">
      <c r="A18" s="176" t="s">
        <v>28</v>
      </c>
      <c r="B18" s="254" t="s">
        <v>26</v>
      </c>
      <c r="C18" s="185" t="s">
        <v>29</v>
      </c>
      <c r="D18" s="254"/>
      <c r="E18" s="103">
        <f>E19</f>
        <v>1211.9000000000001</v>
      </c>
    </row>
    <row r="19" spans="1:5" ht="29.25" customHeight="1" x14ac:dyDescent="0.25">
      <c r="A19" s="255" t="s">
        <v>30</v>
      </c>
      <c r="B19" s="256" t="s">
        <v>26</v>
      </c>
      <c r="C19" s="202" t="s">
        <v>29</v>
      </c>
      <c r="D19" s="256" t="s">
        <v>31</v>
      </c>
      <c r="E19" s="104">
        <f>E20</f>
        <v>1211.9000000000001</v>
      </c>
    </row>
    <row r="20" spans="1:5" ht="15.75" customHeight="1" thickBot="1" x14ac:dyDescent="0.3">
      <c r="A20" s="196" t="s">
        <v>82</v>
      </c>
      <c r="B20" s="257" t="s">
        <v>26</v>
      </c>
      <c r="C20" s="198" t="s">
        <v>29</v>
      </c>
      <c r="D20" s="257" t="s">
        <v>32</v>
      </c>
      <c r="E20" s="199">
        <v>1211.9000000000001</v>
      </c>
    </row>
    <row r="21" spans="1:5" ht="41.25" customHeight="1" thickBot="1" x14ac:dyDescent="0.3">
      <c r="A21" s="249" t="s">
        <v>23</v>
      </c>
      <c r="B21" s="251" t="s">
        <v>24</v>
      </c>
      <c r="C21" s="251"/>
      <c r="D21" s="251"/>
      <c r="E21" s="100">
        <f>E22</f>
        <v>2199.6999999999998</v>
      </c>
    </row>
    <row r="22" spans="1:5" ht="15.75" customHeight="1" x14ac:dyDescent="0.25">
      <c r="A22" s="258" t="s">
        <v>64</v>
      </c>
      <c r="B22" s="252" t="s">
        <v>60</v>
      </c>
      <c r="C22" s="253" t="s">
        <v>61</v>
      </c>
      <c r="D22" s="252"/>
      <c r="E22" s="107">
        <f>E23</f>
        <v>2199.6999999999998</v>
      </c>
    </row>
    <row r="23" spans="1:5" ht="15.75" customHeight="1" x14ac:dyDescent="0.25">
      <c r="A23" s="176" t="s">
        <v>83</v>
      </c>
      <c r="B23" s="254" t="s">
        <v>60</v>
      </c>
      <c r="C23" s="185" t="s">
        <v>73</v>
      </c>
      <c r="D23" s="254"/>
      <c r="E23" s="103">
        <f>E24+E26+E28</f>
        <v>2199.6999999999998</v>
      </c>
    </row>
    <row r="24" spans="1:5" ht="29.25" customHeight="1" x14ac:dyDescent="0.25">
      <c r="A24" s="176" t="s">
        <v>30</v>
      </c>
      <c r="B24" s="254" t="s">
        <v>60</v>
      </c>
      <c r="C24" s="185" t="s">
        <v>73</v>
      </c>
      <c r="D24" s="254" t="s">
        <v>31</v>
      </c>
      <c r="E24" s="103">
        <f>E25</f>
        <v>1610.4</v>
      </c>
    </row>
    <row r="25" spans="1:5" ht="15.75" customHeight="1" x14ac:dyDescent="0.25">
      <c r="A25" s="182" t="s">
        <v>82</v>
      </c>
      <c r="B25" s="254" t="s">
        <v>60</v>
      </c>
      <c r="C25" s="185" t="s">
        <v>73</v>
      </c>
      <c r="D25" s="254" t="s">
        <v>32</v>
      </c>
      <c r="E25" s="103">
        <v>1610.4</v>
      </c>
    </row>
    <row r="26" spans="1:5" ht="15.75" customHeight="1" x14ac:dyDescent="0.25">
      <c r="A26" s="182" t="s">
        <v>34</v>
      </c>
      <c r="B26" s="254" t="s">
        <v>60</v>
      </c>
      <c r="C26" s="185" t="s">
        <v>73</v>
      </c>
      <c r="D26" s="254" t="s">
        <v>35</v>
      </c>
      <c r="E26" s="103">
        <f>E27</f>
        <v>587.29999999999995</v>
      </c>
    </row>
    <row r="27" spans="1:5" ht="15.75" customHeight="1" x14ac:dyDescent="0.25">
      <c r="A27" s="201" t="s">
        <v>36</v>
      </c>
      <c r="B27" s="256" t="s">
        <v>60</v>
      </c>
      <c r="C27" s="202" t="s">
        <v>73</v>
      </c>
      <c r="D27" s="256" t="s">
        <v>37</v>
      </c>
      <c r="E27" s="104">
        <v>587.29999999999995</v>
      </c>
    </row>
    <row r="28" spans="1:5" ht="15.75" customHeight="1" x14ac:dyDescent="0.25">
      <c r="A28" s="182" t="s">
        <v>41</v>
      </c>
      <c r="B28" s="254" t="s">
        <v>60</v>
      </c>
      <c r="C28" s="185" t="s">
        <v>73</v>
      </c>
      <c r="D28" s="254">
        <v>800</v>
      </c>
      <c r="E28" s="104">
        <f>E29</f>
        <v>2</v>
      </c>
    </row>
    <row r="29" spans="1:5" ht="15.75" customHeight="1" thickBot="1" x14ac:dyDescent="0.3">
      <c r="A29" s="260" t="s">
        <v>87</v>
      </c>
      <c r="B29" s="257" t="s">
        <v>60</v>
      </c>
      <c r="C29" s="261" t="s">
        <v>73</v>
      </c>
      <c r="D29" s="262">
        <v>850</v>
      </c>
      <c r="E29" s="199">
        <v>2</v>
      </c>
    </row>
    <row r="30" spans="1:5" ht="43.5" customHeight="1" thickBot="1" x14ac:dyDescent="0.3">
      <c r="A30" s="263" t="s">
        <v>11</v>
      </c>
      <c r="B30" s="245" t="s">
        <v>12</v>
      </c>
      <c r="C30" s="245"/>
      <c r="D30" s="245"/>
      <c r="E30" s="224">
        <f>E31+E40</f>
        <v>7574</v>
      </c>
    </row>
    <row r="31" spans="1:5" s="113" customFormat="1" ht="33" customHeight="1" x14ac:dyDescent="0.25">
      <c r="A31" s="188" t="s">
        <v>62</v>
      </c>
      <c r="B31" s="265" t="s">
        <v>33</v>
      </c>
      <c r="C31" s="266" t="s">
        <v>38</v>
      </c>
      <c r="D31" s="267"/>
      <c r="E31" s="211">
        <f>E32</f>
        <v>5839.4</v>
      </c>
    </row>
    <row r="32" spans="1:5" ht="29.25" customHeight="1" x14ac:dyDescent="0.25">
      <c r="A32" s="176" t="s">
        <v>63</v>
      </c>
      <c r="B32" s="177" t="s">
        <v>33</v>
      </c>
      <c r="C32" s="254" t="s">
        <v>74</v>
      </c>
      <c r="D32" s="185"/>
      <c r="E32" s="103">
        <f>E33+E35+E37</f>
        <v>5839.4</v>
      </c>
    </row>
    <row r="33" spans="1:5" ht="28.5" customHeight="1" x14ac:dyDescent="0.25">
      <c r="A33" s="176" t="s">
        <v>30</v>
      </c>
      <c r="B33" s="177" t="s">
        <v>33</v>
      </c>
      <c r="C33" s="254" t="s">
        <v>74</v>
      </c>
      <c r="D33" s="185" t="s">
        <v>31</v>
      </c>
      <c r="E33" s="103">
        <f>E34</f>
        <v>5584.4</v>
      </c>
    </row>
    <row r="34" spans="1:5" ht="15.75" customHeight="1" x14ac:dyDescent="0.25">
      <c r="A34" s="182" t="s">
        <v>82</v>
      </c>
      <c r="B34" s="177" t="s">
        <v>33</v>
      </c>
      <c r="C34" s="254" t="s">
        <v>74</v>
      </c>
      <c r="D34" s="185" t="s">
        <v>32</v>
      </c>
      <c r="E34" s="103">
        <v>5584.4</v>
      </c>
    </row>
    <row r="35" spans="1:5" ht="15.75" customHeight="1" x14ac:dyDescent="0.25">
      <c r="A35" s="182" t="s">
        <v>34</v>
      </c>
      <c r="B35" s="177" t="s">
        <v>33</v>
      </c>
      <c r="C35" s="254" t="s">
        <v>74</v>
      </c>
      <c r="D35" s="185" t="s">
        <v>35</v>
      </c>
      <c r="E35" s="103">
        <f>E36</f>
        <v>244.7</v>
      </c>
    </row>
    <row r="36" spans="1:5" ht="15.75" customHeight="1" x14ac:dyDescent="0.25">
      <c r="A36" s="201" t="s">
        <v>36</v>
      </c>
      <c r="B36" s="183" t="s">
        <v>33</v>
      </c>
      <c r="C36" s="256" t="s">
        <v>74</v>
      </c>
      <c r="D36" s="202" t="s">
        <v>37</v>
      </c>
      <c r="E36" s="104">
        <f>246.7-2</f>
        <v>244.7</v>
      </c>
    </row>
    <row r="37" spans="1:5" ht="15.75" customHeight="1" x14ac:dyDescent="0.25">
      <c r="A37" s="182" t="s">
        <v>41</v>
      </c>
      <c r="B37" s="177" t="s">
        <v>33</v>
      </c>
      <c r="C37" s="254" t="s">
        <v>74</v>
      </c>
      <c r="D37" s="185">
        <v>800</v>
      </c>
      <c r="E37" s="103">
        <f>E39+E38</f>
        <v>10.3</v>
      </c>
    </row>
    <row r="38" spans="1:5" ht="15.75" customHeight="1" x14ac:dyDescent="0.25">
      <c r="A38" s="182" t="s">
        <v>88</v>
      </c>
      <c r="B38" s="177" t="s">
        <v>33</v>
      </c>
      <c r="C38" s="254" t="s">
        <v>74</v>
      </c>
      <c r="D38" s="185">
        <v>830</v>
      </c>
      <c r="E38" s="103">
        <f>3+2</f>
        <v>5</v>
      </c>
    </row>
    <row r="39" spans="1:5" ht="15.75" customHeight="1" thickBot="1" x14ac:dyDescent="0.3">
      <c r="A39" s="260" t="s">
        <v>87</v>
      </c>
      <c r="B39" s="268" t="s">
        <v>33</v>
      </c>
      <c r="C39" s="262" t="s">
        <v>74</v>
      </c>
      <c r="D39" s="262">
        <v>850</v>
      </c>
      <c r="E39" s="105">
        <v>5.3</v>
      </c>
    </row>
    <row r="40" spans="1:5" ht="51" customHeight="1" x14ac:dyDescent="0.25">
      <c r="A40" s="337" t="s">
        <v>122</v>
      </c>
      <c r="B40" s="338" t="s">
        <v>33</v>
      </c>
      <c r="C40" s="290" t="s">
        <v>123</v>
      </c>
      <c r="D40" s="291"/>
      <c r="E40" s="292">
        <f>E41+E46</f>
        <v>1734.6000000000001</v>
      </c>
    </row>
    <row r="41" spans="1:5" ht="52.5" customHeight="1" x14ac:dyDescent="0.25">
      <c r="A41" s="176" t="s">
        <v>121</v>
      </c>
      <c r="B41" s="178" t="s">
        <v>33</v>
      </c>
      <c r="C41" s="191" t="s">
        <v>157</v>
      </c>
      <c r="D41" s="207"/>
      <c r="E41" s="108">
        <f>E42+E44</f>
        <v>1734.6000000000001</v>
      </c>
    </row>
    <row r="42" spans="1:5" ht="43.5" customHeight="1" x14ac:dyDescent="0.25">
      <c r="A42" s="176" t="s">
        <v>30</v>
      </c>
      <c r="B42" s="178" t="s">
        <v>33</v>
      </c>
      <c r="C42" s="191" t="s">
        <v>157</v>
      </c>
      <c r="D42" s="185">
        <v>100</v>
      </c>
      <c r="E42" s="103">
        <f>E43</f>
        <v>1424.9</v>
      </c>
    </row>
    <row r="43" spans="1:5" ht="15.75" customHeight="1" x14ac:dyDescent="0.25">
      <c r="A43" s="182" t="s">
        <v>82</v>
      </c>
      <c r="B43" s="178" t="s">
        <v>33</v>
      </c>
      <c r="C43" s="191" t="s">
        <v>157</v>
      </c>
      <c r="D43" s="185">
        <v>120</v>
      </c>
      <c r="E43" s="103">
        <v>1424.9</v>
      </c>
    </row>
    <row r="44" spans="1:5" ht="15.75" customHeight="1" x14ac:dyDescent="0.25">
      <c r="A44" s="182" t="s">
        <v>34</v>
      </c>
      <c r="B44" s="178" t="s">
        <v>33</v>
      </c>
      <c r="C44" s="191" t="s">
        <v>157</v>
      </c>
      <c r="D44" s="185">
        <v>200</v>
      </c>
      <c r="E44" s="103">
        <f>E45</f>
        <v>309.7</v>
      </c>
    </row>
    <row r="45" spans="1:5" ht="15.75" customHeight="1" thickBot="1" x14ac:dyDescent="0.3">
      <c r="A45" s="182" t="s">
        <v>36</v>
      </c>
      <c r="B45" s="178" t="s">
        <v>33</v>
      </c>
      <c r="C45" s="191" t="s">
        <v>157</v>
      </c>
      <c r="D45" s="185">
        <v>240</v>
      </c>
      <c r="E45" s="103">
        <v>309.7</v>
      </c>
    </row>
    <row r="46" spans="1:5" ht="15.75" hidden="1" customHeight="1" thickBot="1" x14ac:dyDescent="0.3">
      <c r="A46" s="269" t="s">
        <v>89</v>
      </c>
      <c r="B46" s="270" t="s">
        <v>90</v>
      </c>
      <c r="C46" s="241"/>
      <c r="D46" s="241"/>
      <c r="E46" s="106">
        <f>E47</f>
        <v>0</v>
      </c>
    </row>
    <row r="47" spans="1:5" ht="15.75" hidden="1" customHeight="1" thickBot="1" x14ac:dyDescent="0.3">
      <c r="A47" s="271" t="s">
        <v>91</v>
      </c>
      <c r="B47" s="272" t="s">
        <v>90</v>
      </c>
      <c r="C47" s="245">
        <v>7400000000</v>
      </c>
      <c r="D47" s="262"/>
      <c r="E47" s="105">
        <f>E48</f>
        <v>0</v>
      </c>
    </row>
    <row r="48" spans="1:5" ht="15.75" hidden="1" customHeight="1" x14ac:dyDescent="0.25">
      <c r="A48" s="171" t="s">
        <v>92</v>
      </c>
      <c r="B48" s="273" t="s">
        <v>90</v>
      </c>
      <c r="C48" s="251">
        <v>7400072100</v>
      </c>
      <c r="D48" s="266"/>
      <c r="E48" s="107">
        <f>E49</f>
        <v>0</v>
      </c>
    </row>
    <row r="49" spans="1:5" ht="15.75" hidden="1" customHeight="1" x14ac:dyDescent="0.25">
      <c r="A49" s="182" t="s">
        <v>41</v>
      </c>
      <c r="B49" s="178" t="s">
        <v>90</v>
      </c>
      <c r="C49" s="254">
        <v>7400072100</v>
      </c>
      <c r="D49" s="254">
        <v>800</v>
      </c>
      <c r="E49" s="108">
        <f>E50</f>
        <v>0</v>
      </c>
    </row>
    <row r="50" spans="1:5" ht="15.75" hidden="1" customHeight="1" thickBot="1" x14ac:dyDescent="0.3">
      <c r="A50" s="274" t="s">
        <v>93</v>
      </c>
      <c r="B50" s="275" t="s">
        <v>90</v>
      </c>
      <c r="C50" s="266">
        <v>7400072100</v>
      </c>
      <c r="D50" s="266">
        <v>880</v>
      </c>
      <c r="E50" s="211"/>
    </row>
    <row r="51" spans="1:5" ht="15.75" customHeight="1" thickBot="1" x14ac:dyDescent="0.3">
      <c r="A51" s="244" t="s">
        <v>13</v>
      </c>
      <c r="B51" s="245" t="s">
        <v>14</v>
      </c>
      <c r="C51" s="245"/>
      <c r="D51" s="245"/>
      <c r="E51" s="224">
        <f>E52</f>
        <v>15</v>
      </c>
    </row>
    <row r="52" spans="1:5" ht="15.75" customHeight="1" x14ac:dyDescent="0.25">
      <c r="A52" s="188" t="s">
        <v>102</v>
      </c>
      <c r="B52" s="264" t="s">
        <v>39</v>
      </c>
      <c r="C52" s="207" t="s">
        <v>40</v>
      </c>
      <c r="D52" s="264"/>
      <c r="E52" s="108">
        <f>E53</f>
        <v>15</v>
      </c>
    </row>
    <row r="53" spans="1:5" ht="15.75" customHeight="1" x14ac:dyDescent="0.25">
      <c r="A53" s="176" t="s">
        <v>101</v>
      </c>
      <c r="B53" s="254" t="s">
        <v>39</v>
      </c>
      <c r="C53" s="185" t="s">
        <v>75</v>
      </c>
      <c r="D53" s="254"/>
      <c r="E53" s="103">
        <f>E54</f>
        <v>15</v>
      </c>
    </row>
    <row r="54" spans="1:5" ht="15.75" customHeight="1" x14ac:dyDescent="0.25">
      <c r="A54" s="182" t="s">
        <v>41</v>
      </c>
      <c r="B54" s="254" t="s">
        <v>39</v>
      </c>
      <c r="C54" s="185" t="s">
        <v>75</v>
      </c>
      <c r="D54" s="254" t="s">
        <v>42</v>
      </c>
      <c r="E54" s="103">
        <f>E55</f>
        <v>15</v>
      </c>
    </row>
    <row r="55" spans="1:5" ht="15.75" customHeight="1" thickBot="1" x14ac:dyDescent="0.3">
      <c r="A55" s="201" t="s">
        <v>43</v>
      </c>
      <c r="B55" s="256" t="s">
        <v>39</v>
      </c>
      <c r="C55" s="202" t="s">
        <v>75</v>
      </c>
      <c r="D55" s="256" t="s">
        <v>44</v>
      </c>
      <c r="E55" s="104">
        <v>15</v>
      </c>
    </row>
    <row r="56" spans="1:5" ht="15.75" hidden="1" customHeight="1" thickBot="1" x14ac:dyDescent="0.3">
      <c r="A56" s="269" t="s">
        <v>94</v>
      </c>
      <c r="B56" s="248" t="s">
        <v>95</v>
      </c>
      <c r="C56" s="277"/>
      <c r="D56" s="241"/>
      <c r="E56" s="224">
        <f>E57</f>
        <v>0</v>
      </c>
    </row>
    <row r="57" spans="1:5" ht="15.75" hidden="1" customHeight="1" thickBot="1" x14ac:dyDescent="0.3">
      <c r="A57" s="186" t="s">
        <v>96</v>
      </c>
      <c r="B57" s="187" t="s">
        <v>95</v>
      </c>
      <c r="C57" s="278">
        <v>7600000000</v>
      </c>
      <c r="D57" s="252"/>
      <c r="E57" s="107">
        <f>E58</f>
        <v>0</v>
      </c>
    </row>
    <row r="58" spans="1:5" ht="15.75" hidden="1" customHeight="1" thickBot="1" x14ac:dyDescent="0.3">
      <c r="A58" s="182" t="s">
        <v>41</v>
      </c>
      <c r="B58" s="179" t="s">
        <v>95</v>
      </c>
      <c r="C58" s="253" t="s">
        <v>97</v>
      </c>
      <c r="D58" s="254">
        <v>800</v>
      </c>
      <c r="E58" s="103">
        <f>E59</f>
        <v>0</v>
      </c>
    </row>
    <row r="59" spans="1:5" ht="15.75" hidden="1" customHeight="1" thickBot="1" x14ac:dyDescent="0.3">
      <c r="A59" s="274" t="s">
        <v>87</v>
      </c>
      <c r="B59" s="200" t="s">
        <v>95</v>
      </c>
      <c r="C59" s="279" t="s">
        <v>97</v>
      </c>
      <c r="D59" s="266">
        <v>850</v>
      </c>
      <c r="E59" s="211"/>
    </row>
    <row r="60" spans="1:5" ht="15.75" customHeight="1" thickBot="1" x14ac:dyDescent="0.3">
      <c r="A60" s="269" t="s">
        <v>78</v>
      </c>
      <c r="B60" s="270" t="s">
        <v>69</v>
      </c>
      <c r="C60" s="241"/>
      <c r="D60" s="277"/>
      <c r="E60" s="224">
        <f>E61</f>
        <v>180</v>
      </c>
    </row>
    <row r="61" spans="1:5" ht="28.5" customHeight="1" thickBot="1" x14ac:dyDescent="0.3">
      <c r="A61" s="247" t="s">
        <v>71</v>
      </c>
      <c r="B61" s="270" t="s">
        <v>70</v>
      </c>
      <c r="C61" s="241"/>
      <c r="D61" s="277"/>
      <c r="E61" s="224">
        <f>E62</f>
        <v>180</v>
      </c>
    </row>
    <row r="62" spans="1:5" ht="60" customHeight="1" x14ac:dyDescent="0.25">
      <c r="A62" s="188" t="s">
        <v>72</v>
      </c>
      <c r="B62" s="190" t="s">
        <v>70</v>
      </c>
      <c r="C62" s="264">
        <v>1200000000</v>
      </c>
      <c r="D62" s="207"/>
      <c r="E62" s="108">
        <f>E63</f>
        <v>180</v>
      </c>
    </row>
    <row r="63" spans="1:5" ht="45" customHeight="1" x14ac:dyDescent="0.25">
      <c r="A63" s="176" t="s">
        <v>108</v>
      </c>
      <c r="B63" s="178" t="s">
        <v>70</v>
      </c>
      <c r="C63" s="254" t="s">
        <v>77</v>
      </c>
      <c r="D63" s="185"/>
      <c r="E63" s="103">
        <f>E64</f>
        <v>180</v>
      </c>
    </row>
    <row r="64" spans="1:5" ht="15.75" customHeight="1" x14ac:dyDescent="0.25">
      <c r="A64" s="182" t="s">
        <v>53</v>
      </c>
      <c r="B64" s="178" t="s">
        <v>70</v>
      </c>
      <c r="C64" s="254" t="s">
        <v>77</v>
      </c>
      <c r="D64" s="185">
        <v>200</v>
      </c>
      <c r="E64" s="103">
        <f>E65</f>
        <v>180</v>
      </c>
    </row>
    <row r="65" spans="1:5" ht="15.75" customHeight="1" thickBot="1" x14ac:dyDescent="0.3">
      <c r="A65" s="201" t="s">
        <v>49</v>
      </c>
      <c r="B65" s="184" t="s">
        <v>70</v>
      </c>
      <c r="C65" s="256" t="s">
        <v>77</v>
      </c>
      <c r="D65" s="202">
        <v>240</v>
      </c>
      <c r="E65" s="199">
        <v>180</v>
      </c>
    </row>
    <row r="66" spans="1:5" ht="15.75" customHeight="1" thickBot="1" x14ac:dyDescent="0.3">
      <c r="A66" s="269" t="s">
        <v>117</v>
      </c>
      <c r="B66" s="330" t="s">
        <v>119</v>
      </c>
      <c r="C66" s="241"/>
      <c r="D66" s="277"/>
      <c r="E66" s="288">
        <f>E67</f>
        <v>16440.900000000001</v>
      </c>
    </row>
    <row r="67" spans="1:5" ht="15.75" customHeight="1" thickBot="1" x14ac:dyDescent="0.3">
      <c r="A67" s="285" t="s">
        <v>118</v>
      </c>
      <c r="B67" s="248" t="s">
        <v>120</v>
      </c>
      <c r="C67" s="287"/>
      <c r="D67" s="277"/>
      <c r="E67" s="288">
        <f>E68</f>
        <v>16440.900000000001</v>
      </c>
    </row>
    <row r="68" spans="1:5" ht="46.5" customHeight="1" x14ac:dyDescent="0.25">
      <c r="A68" s="186" t="s">
        <v>122</v>
      </c>
      <c r="B68" s="339" t="s">
        <v>120</v>
      </c>
      <c r="C68" s="187" t="s">
        <v>123</v>
      </c>
      <c r="D68" s="291"/>
      <c r="E68" s="292">
        <f>E69+E74</f>
        <v>16440.900000000001</v>
      </c>
    </row>
    <row r="69" spans="1:5" ht="52.5" hidden="1" customHeight="1" x14ac:dyDescent="0.25">
      <c r="A69" s="176"/>
      <c r="B69" s="178"/>
      <c r="C69" s="187" t="s">
        <v>159</v>
      </c>
      <c r="D69" s="207"/>
      <c r="E69" s="108"/>
    </row>
    <row r="70" spans="1:5" ht="43.5" hidden="1" customHeight="1" x14ac:dyDescent="0.25">
      <c r="A70" s="176"/>
      <c r="B70" s="178"/>
      <c r="C70" s="187" t="s">
        <v>160</v>
      </c>
      <c r="D70" s="185"/>
      <c r="E70" s="103"/>
    </row>
    <row r="71" spans="1:5" ht="15.75" hidden="1" customHeight="1" x14ac:dyDescent="0.25">
      <c r="A71" s="182"/>
      <c r="B71" s="178"/>
      <c r="C71" s="187" t="s">
        <v>161</v>
      </c>
      <c r="D71" s="185"/>
      <c r="E71" s="103"/>
    </row>
    <row r="72" spans="1:5" ht="15.75" hidden="1" customHeight="1" x14ac:dyDescent="0.25">
      <c r="A72" s="182"/>
      <c r="B72" s="178"/>
      <c r="C72" s="187" t="s">
        <v>162</v>
      </c>
      <c r="D72" s="185"/>
      <c r="E72" s="103"/>
    </row>
    <row r="73" spans="1:5" ht="15.75" hidden="1" customHeight="1" x14ac:dyDescent="0.25">
      <c r="A73" s="182"/>
      <c r="B73" s="178"/>
      <c r="C73" s="340" t="s">
        <v>163</v>
      </c>
      <c r="D73" s="185"/>
      <c r="E73" s="103"/>
    </row>
    <row r="74" spans="1:5" ht="42.75" customHeight="1" x14ac:dyDescent="0.25">
      <c r="A74" s="315" t="s">
        <v>126</v>
      </c>
      <c r="B74" s="317" t="s">
        <v>120</v>
      </c>
      <c r="C74" s="293" t="s">
        <v>123</v>
      </c>
      <c r="D74" s="318"/>
      <c r="E74" s="319">
        <f>E75+E79+E83+E87+E91+E95+E99+E103+E107</f>
        <v>16440.900000000001</v>
      </c>
    </row>
    <row r="75" spans="1:5" ht="15.75" customHeight="1" x14ac:dyDescent="0.25">
      <c r="A75" s="324" t="s">
        <v>125</v>
      </c>
      <c r="B75" s="294" t="s">
        <v>120</v>
      </c>
      <c r="C75" s="322" t="s">
        <v>158</v>
      </c>
      <c r="D75" s="180"/>
      <c r="E75" s="323">
        <f>E76</f>
        <v>7238</v>
      </c>
    </row>
    <row r="76" spans="1:5" ht="28.5" customHeight="1" x14ac:dyDescent="0.25">
      <c r="A76" s="182" t="s">
        <v>138</v>
      </c>
      <c r="B76" s="184" t="s">
        <v>120</v>
      </c>
      <c r="C76" s="179" t="s">
        <v>158</v>
      </c>
      <c r="D76" s="180"/>
      <c r="E76" s="213">
        <f>E77</f>
        <v>7238</v>
      </c>
    </row>
    <row r="77" spans="1:5" ht="15.75" customHeight="1" x14ac:dyDescent="0.25">
      <c r="A77" s="182" t="s">
        <v>34</v>
      </c>
      <c r="B77" s="178" t="s">
        <v>120</v>
      </c>
      <c r="C77" s="293" t="s">
        <v>158</v>
      </c>
      <c r="D77" s="185">
        <v>200</v>
      </c>
      <c r="E77" s="103">
        <f>E78</f>
        <v>7238</v>
      </c>
    </row>
    <row r="78" spans="1:5" ht="15.75" customHeight="1" x14ac:dyDescent="0.25">
      <c r="A78" s="182" t="s">
        <v>36</v>
      </c>
      <c r="B78" s="178" t="s">
        <v>120</v>
      </c>
      <c r="C78" s="179" t="s">
        <v>158</v>
      </c>
      <c r="D78" s="185">
        <v>240</v>
      </c>
      <c r="E78" s="103">
        <v>7238</v>
      </c>
    </row>
    <row r="79" spans="1:5" ht="43.5" customHeight="1" x14ac:dyDescent="0.25">
      <c r="A79" s="314" t="s">
        <v>128</v>
      </c>
      <c r="B79" s="321" t="s">
        <v>120</v>
      </c>
      <c r="C79" s="322" t="s">
        <v>164</v>
      </c>
      <c r="D79" s="192"/>
      <c r="E79" s="323">
        <f>E80</f>
        <v>800.8</v>
      </c>
    </row>
    <row r="80" spans="1:5" ht="39.75" customHeight="1" x14ac:dyDescent="0.25">
      <c r="A80" s="188" t="s">
        <v>139</v>
      </c>
      <c r="B80" s="190" t="s">
        <v>120</v>
      </c>
      <c r="C80" s="191" t="s">
        <v>164</v>
      </c>
      <c r="D80" s="192"/>
      <c r="E80" s="213">
        <f>E81</f>
        <v>800.8</v>
      </c>
    </row>
    <row r="81" spans="1:5" ht="15.75" customHeight="1" x14ac:dyDescent="0.25">
      <c r="A81" s="182" t="s">
        <v>34</v>
      </c>
      <c r="B81" s="178" t="s">
        <v>120</v>
      </c>
      <c r="C81" s="191" t="s">
        <v>164</v>
      </c>
      <c r="D81" s="185">
        <v>200</v>
      </c>
      <c r="E81" s="103">
        <f>E82</f>
        <v>800.8</v>
      </c>
    </row>
    <row r="82" spans="1:5" ht="15.75" customHeight="1" x14ac:dyDescent="0.25">
      <c r="A82" s="182" t="s">
        <v>36</v>
      </c>
      <c r="B82" s="178" t="s">
        <v>120</v>
      </c>
      <c r="C82" s="191" t="s">
        <v>164</v>
      </c>
      <c r="D82" s="185">
        <v>240</v>
      </c>
      <c r="E82" s="103">
        <v>800.8</v>
      </c>
    </row>
    <row r="83" spans="1:5" ht="28.5" customHeight="1" x14ac:dyDescent="0.25">
      <c r="A83" s="314" t="s">
        <v>129</v>
      </c>
      <c r="B83" s="321" t="s">
        <v>120</v>
      </c>
      <c r="C83" s="293" t="s">
        <v>165</v>
      </c>
      <c r="D83" s="192"/>
      <c r="E83" s="323">
        <f>E84</f>
        <v>3603.9</v>
      </c>
    </row>
    <row r="84" spans="1:5" ht="15.75" customHeight="1" x14ac:dyDescent="0.25">
      <c r="A84" s="188" t="s">
        <v>140</v>
      </c>
      <c r="B84" s="178" t="s">
        <v>120</v>
      </c>
      <c r="C84" s="179" t="s">
        <v>165</v>
      </c>
      <c r="D84" s="180"/>
      <c r="E84" s="213">
        <f>E85</f>
        <v>3603.9</v>
      </c>
    </row>
    <row r="85" spans="1:5" ht="29.25" customHeight="1" x14ac:dyDescent="0.25">
      <c r="A85" s="182" t="s">
        <v>34</v>
      </c>
      <c r="B85" s="178" t="s">
        <v>120</v>
      </c>
      <c r="C85" s="179" t="s">
        <v>165</v>
      </c>
      <c r="D85" s="185">
        <v>200</v>
      </c>
      <c r="E85" s="103">
        <f>E86</f>
        <v>3603.9</v>
      </c>
    </row>
    <row r="86" spans="1:5" ht="27.75" customHeight="1" x14ac:dyDescent="0.25">
      <c r="A86" s="182" t="s">
        <v>36</v>
      </c>
      <c r="B86" s="178" t="s">
        <v>120</v>
      </c>
      <c r="C86" s="179" t="s">
        <v>165</v>
      </c>
      <c r="D86" s="185">
        <v>240</v>
      </c>
      <c r="E86" s="103">
        <v>3603.9</v>
      </c>
    </row>
    <row r="87" spans="1:5" ht="36.75" customHeight="1" x14ac:dyDescent="0.25">
      <c r="A87" s="314" t="s">
        <v>130</v>
      </c>
      <c r="B87" s="321" t="s">
        <v>120</v>
      </c>
      <c r="C87" s="293" t="s">
        <v>166</v>
      </c>
      <c r="D87" s="192"/>
      <c r="E87" s="323">
        <f>E88</f>
        <v>1890.4</v>
      </c>
    </row>
    <row r="88" spans="1:5" ht="36" customHeight="1" x14ac:dyDescent="0.25">
      <c r="A88" s="188" t="s">
        <v>143</v>
      </c>
      <c r="B88" s="178" t="s">
        <v>120</v>
      </c>
      <c r="C88" s="179" t="s">
        <v>166</v>
      </c>
      <c r="D88" s="180"/>
      <c r="E88" s="213">
        <f>E89</f>
        <v>1890.4</v>
      </c>
    </row>
    <row r="89" spans="1:5" ht="15.75" customHeight="1" x14ac:dyDescent="0.25">
      <c r="A89" s="182" t="s">
        <v>34</v>
      </c>
      <c r="B89" s="178" t="s">
        <v>120</v>
      </c>
      <c r="C89" s="179" t="s">
        <v>166</v>
      </c>
      <c r="D89" s="185">
        <v>200</v>
      </c>
      <c r="E89" s="103">
        <f>E90</f>
        <v>1890.4</v>
      </c>
    </row>
    <row r="90" spans="1:5" ht="15.75" customHeight="1" x14ac:dyDescent="0.25">
      <c r="A90" s="182" t="s">
        <v>36</v>
      </c>
      <c r="B90" s="178" t="s">
        <v>120</v>
      </c>
      <c r="C90" s="179" t="s">
        <v>166</v>
      </c>
      <c r="D90" s="185">
        <v>240</v>
      </c>
      <c r="E90" s="103">
        <v>1890.4</v>
      </c>
    </row>
    <row r="91" spans="1:5" ht="34.5" customHeight="1" x14ac:dyDescent="0.25">
      <c r="A91" s="314" t="s">
        <v>131</v>
      </c>
      <c r="B91" s="321" t="s">
        <v>120</v>
      </c>
      <c r="C91" s="322" t="s">
        <v>167</v>
      </c>
      <c r="D91" s="192"/>
      <c r="E91" s="181">
        <f>E92</f>
        <v>416.6</v>
      </c>
    </row>
    <row r="92" spans="1:5" ht="30" customHeight="1" x14ac:dyDescent="0.25">
      <c r="A92" s="176" t="s">
        <v>141</v>
      </c>
      <c r="B92" s="178" t="s">
        <v>120</v>
      </c>
      <c r="C92" s="191" t="s">
        <v>167</v>
      </c>
      <c r="D92" s="180"/>
      <c r="E92" s="213">
        <f>E93</f>
        <v>416.6</v>
      </c>
    </row>
    <row r="93" spans="1:5" ht="15.75" customHeight="1" x14ac:dyDescent="0.25">
      <c r="A93" s="182" t="s">
        <v>34</v>
      </c>
      <c r="B93" s="178" t="s">
        <v>120</v>
      </c>
      <c r="C93" s="191" t="s">
        <v>167</v>
      </c>
      <c r="D93" s="185">
        <v>200</v>
      </c>
      <c r="E93" s="103">
        <f>E94</f>
        <v>416.6</v>
      </c>
    </row>
    <row r="94" spans="1:5" ht="15.75" customHeight="1" x14ac:dyDescent="0.25">
      <c r="A94" s="201" t="s">
        <v>36</v>
      </c>
      <c r="B94" s="184" t="s">
        <v>120</v>
      </c>
      <c r="C94" s="191" t="s">
        <v>167</v>
      </c>
      <c r="D94" s="202">
        <v>240</v>
      </c>
      <c r="E94" s="104">
        <v>416.6</v>
      </c>
    </row>
    <row r="95" spans="1:5" x14ac:dyDescent="0.25">
      <c r="A95" s="313" t="s">
        <v>132</v>
      </c>
      <c r="B95" s="294" t="s">
        <v>120</v>
      </c>
      <c r="C95" s="293" t="s">
        <v>168</v>
      </c>
      <c r="D95" s="180"/>
      <c r="E95" s="323">
        <f>E96</f>
        <v>565.5</v>
      </c>
    </row>
    <row r="96" spans="1:5" x14ac:dyDescent="0.25">
      <c r="A96" s="176" t="s">
        <v>145</v>
      </c>
      <c r="B96" s="178" t="s">
        <v>120</v>
      </c>
      <c r="C96" s="179" t="s">
        <v>168</v>
      </c>
      <c r="D96" s="180"/>
      <c r="E96" s="213">
        <f>E97</f>
        <v>565.5</v>
      </c>
    </row>
    <row r="97" spans="1:5" x14ac:dyDescent="0.25">
      <c r="A97" s="182" t="s">
        <v>34</v>
      </c>
      <c r="B97" s="178" t="s">
        <v>120</v>
      </c>
      <c r="C97" s="179" t="s">
        <v>168</v>
      </c>
      <c r="D97" s="185">
        <v>200</v>
      </c>
      <c r="E97" s="103">
        <f>E98</f>
        <v>565.5</v>
      </c>
    </row>
    <row r="98" spans="1:5" x14ac:dyDescent="0.25">
      <c r="A98" s="201" t="s">
        <v>36</v>
      </c>
      <c r="B98" s="184" t="s">
        <v>120</v>
      </c>
      <c r="C98" s="179" t="s">
        <v>168</v>
      </c>
      <c r="D98" s="202">
        <v>240</v>
      </c>
      <c r="E98" s="104">
        <v>565.5</v>
      </c>
    </row>
    <row r="99" spans="1:5" ht="28.5" x14ac:dyDescent="0.25">
      <c r="A99" s="313" t="s">
        <v>133</v>
      </c>
      <c r="B99" s="294" t="s">
        <v>120</v>
      </c>
      <c r="C99" s="326" t="s">
        <v>169</v>
      </c>
      <c r="D99" s="180"/>
      <c r="E99" s="323">
        <f>E100</f>
        <v>443</v>
      </c>
    </row>
    <row r="100" spans="1:5" ht="30" x14ac:dyDescent="0.25">
      <c r="A100" s="176" t="s">
        <v>142</v>
      </c>
      <c r="B100" s="178" t="s">
        <v>120</v>
      </c>
      <c r="C100" s="204" t="s">
        <v>169</v>
      </c>
      <c r="D100" s="180"/>
      <c r="E100" s="213">
        <f>E101</f>
        <v>443</v>
      </c>
    </row>
    <row r="101" spans="1:5" x14ac:dyDescent="0.25">
      <c r="A101" s="182" t="s">
        <v>34</v>
      </c>
      <c r="B101" s="178" t="s">
        <v>120</v>
      </c>
      <c r="C101" s="204" t="s">
        <v>169</v>
      </c>
      <c r="D101" s="185">
        <v>200</v>
      </c>
      <c r="E101" s="103">
        <f>E102</f>
        <v>443</v>
      </c>
    </row>
    <row r="102" spans="1:5" x14ac:dyDescent="0.25">
      <c r="A102" s="201" t="s">
        <v>36</v>
      </c>
      <c r="B102" s="184" t="s">
        <v>120</v>
      </c>
      <c r="C102" s="204" t="s">
        <v>169</v>
      </c>
      <c r="D102" s="202">
        <v>240</v>
      </c>
      <c r="E102" s="104">
        <v>443</v>
      </c>
    </row>
    <row r="103" spans="1:5" ht="28.5" x14ac:dyDescent="0.25">
      <c r="A103" s="313" t="s">
        <v>134</v>
      </c>
      <c r="B103" s="294" t="s">
        <v>120</v>
      </c>
      <c r="C103" s="293" t="s">
        <v>170</v>
      </c>
      <c r="D103" s="180"/>
      <c r="E103" s="323">
        <f>E104</f>
        <v>1003.7</v>
      </c>
    </row>
    <row r="104" spans="1:5" x14ac:dyDescent="0.25">
      <c r="A104" s="226" t="s">
        <v>136</v>
      </c>
      <c r="B104" s="190" t="s">
        <v>120</v>
      </c>
      <c r="C104" s="179" t="s">
        <v>170</v>
      </c>
      <c r="D104" s="192"/>
      <c r="E104" s="213">
        <f>E105</f>
        <v>1003.7</v>
      </c>
    </row>
    <row r="105" spans="1:5" x14ac:dyDescent="0.25">
      <c r="A105" s="182" t="s">
        <v>34</v>
      </c>
      <c r="B105" s="178" t="s">
        <v>120</v>
      </c>
      <c r="C105" s="179" t="s">
        <v>170</v>
      </c>
      <c r="D105" s="185">
        <v>200</v>
      </c>
      <c r="E105" s="103">
        <f>E106</f>
        <v>1003.7</v>
      </c>
    </row>
    <row r="106" spans="1:5" x14ac:dyDescent="0.25">
      <c r="A106" s="201" t="s">
        <v>36</v>
      </c>
      <c r="B106" s="184" t="s">
        <v>120</v>
      </c>
      <c r="C106" s="179" t="s">
        <v>170</v>
      </c>
      <c r="D106" s="202">
        <v>240</v>
      </c>
      <c r="E106" s="104">
        <v>1003.7</v>
      </c>
    </row>
    <row r="107" spans="1:5" ht="57" x14ac:dyDescent="0.25">
      <c r="A107" s="327" t="s">
        <v>135</v>
      </c>
      <c r="B107" s="294" t="s">
        <v>120</v>
      </c>
      <c r="C107" s="326" t="s">
        <v>171</v>
      </c>
      <c r="D107" s="329"/>
      <c r="E107" s="323">
        <f>E108</f>
        <v>479</v>
      </c>
    </row>
    <row r="108" spans="1:5" ht="54.75" customHeight="1" x14ac:dyDescent="0.25">
      <c r="A108" s="173" t="s">
        <v>137</v>
      </c>
      <c r="B108" s="178" t="s">
        <v>120</v>
      </c>
      <c r="C108" s="204" t="s">
        <v>171</v>
      </c>
      <c r="D108" s="180"/>
      <c r="E108" s="213">
        <f>E109</f>
        <v>479</v>
      </c>
    </row>
    <row r="109" spans="1:5" x14ac:dyDescent="0.25">
      <c r="A109" s="182" t="s">
        <v>34</v>
      </c>
      <c r="B109" s="178" t="s">
        <v>120</v>
      </c>
      <c r="C109" s="204" t="s">
        <v>171</v>
      </c>
      <c r="D109" s="185">
        <v>200</v>
      </c>
      <c r="E109" s="103">
        <f>E110</f>
        <v>479</v>
      </c>
    </row>
    <row r="110" spans="1:5" ht="15.75" thickBot="1" x14ac:dyDescent="0.3">
      <c r="A110" s="196" t="s">
        <v>36</v>
      </c>
      <c r="B110" s="184" t="s">
        <v>120</v>
      </c>
      <c r="C110" s="204" t="s">
        <v>171</v>
      </c>
      <c r="D110" s="198">
        <v>240</v>
      </c>
      <c r="E110" s="199">
        <v>479</v>
      </c>
    </row>
    <row r="111" spans="1:5" ht="15.75" thickBot="1" x14ac:dyDescent="0.3">
      <c r="A111" s="285" t="s">
        <v>103</v>
      </c>
      <c r="B111" s="248" t="s">
        <v>105</v>
      </c>
      <c r="C111" s="241"/>
      <c r="D111" s="296"/>
      <c r="E111" s="224">
        <f>E112</f>
        <v>171.6</v>
      </c>
    </row>
    <row r="112" spans="1:5" ht="15.75" thickBot="1" x14ac:dyDescent="0.3">
      <c r="A112" s="247" t="s">
        <v>104</v>
      </c>
      <c r="B112" s="248" t="s">
        <v>106</v>
      </c>
      <c r="C112" s="241"/>
      <c r="D112" s="277"/>
      <c r="E112" s="224">
        <f>E113</f>
        <v>171.6</v>
      </c>
    </row>
    <row r="113" spans="1:5" ht="45" x14ac:dyDescent="0.25">
      <c r="A113" s="188" t="s">
        <v>112</v>
      </c>
      <c r="B113" s="191" t="s">
        <v>106</v>
      </c>
      <c r="C113" s="191" t="s">
        <v>109</v>
      </c>
      <c r="D113" s="207"/>
      <c r="E113" s="108">
        <f>E114</f>
        <v>171.6</v>
      </c>
    </row>
    <row r="114" spans="1:5" x14ac:dyDescent="0.25">
      <c r="A114" s="176" t="s">
        <v>107</v>
      </c>
      <c r="B114" s="179" t="s">
        <v>106</v>
      </c>
      <c r="C114" s="179" t="s">
        <v>110</v>
      </c>
      <c r="D114" s="185"/>
      <c r="E114" s="103">
        <f>E115</f>
        <v>171.6</v>
      </c>
    </row>
    <row r="115" spans="1:5" x14ac:dyDescent="0.25">
      <c r="A115" s="182" t="s">
        <v>53</v>
      </c>
      <c r="B115" s="179" t="s">
        <v>106</v>
      </c>
      <c r="C115" s="179" t="s">
        <v>110</v>
      </c>
      <c r="D115" s="185">
        <v>200</v>
      </c>
      <c r="E115" s="103">
        <f>E116</f>
        <v>171.6</v>
      </c>
    </row>
    <row r="116" spans="1:5" ht="15.75" thickBot="1" x14ac:dyDescent="0.3">
      <c r="A116" s="201" t="s">
        <v>49</v>
      </c>
      <c r="B116" s="205" t="s">
        <v>106</v>
      </c>
      <c r="C116" s="204" t="s">
        <v>110</v>
      </c>
      <c r="D116" s="198">
        <v>240</v>
      </c>
      <c r="E116" s="199">
        <v>171.6</v>
      </c>
    </row>
    <row r="117" spans="1:5" ht="15.75" thickBot="1" x14ac:dyDescent="0.3">
      <c r="A117" s="301" t="s">
        <v>15</v>
      </c>
      <c r="B117" s="262" t="s">
        <v>16</v>
      </c>
      <c r="C117" s="245"/>
      <c r="D117" s="262"/>
      <c r="E117" s="302">
        <f>E118</f>
        <v>670</v>
      </c>
    </row>
    <row r="118" spans="1:5" ht="15.75" thickBot="1" x14ac:dyDescent="0.3">
      <c r="A118" s="303" t="s">
        <v>84</v>
      </c>
      <c r="B118" s="248" t="s">
        <v>85</v>
      </c>
      <c r="C118" s="251"/>
      <c r="D118" s="251"/>
      <c r="E118" s="100">
        <f>E119</f>
        <v>670</v>
      </c>
    </row>
    <row r="119" spans="1:5" ht="30" x14ac:dyDescent="0.25">
      <c r="A119" s="186" t="s">
        <v>65</v>
      </c>
      <c r="B119" s="187" t="s">
        <v>85</v>
      </c>
      <c r="C119" s="252" t="s">
        <v>45</v>
      </c>
      <c r="D119" s="253"/>
      <c r="E119" s="107">
        <f>E120+E124</f>
        <v>670</v>
      </c>
    </row>
    <row r="120" spans="1:5" x14ac:dyDescent="0.25">
      <c r="A120" s="176" t="s">
        <v>98</v>
      </c>
      <c r="B120" s="179" t="s">
        <v>85</v>
      </c>
      <c r="C120" s="254" t="s">
        <v>46</v>
      </c>
      <c r="D120" s="185"/>
      <c r="E120" s="103">
        <f>E121</f>
        <v>490</v>
      </c>
    </row>
    <row r="121" spans="1:5" ht="30" x14ac:dyDescent="0.25">
      <c r="A121" s="176" t="s">
        <v>47</v>
      </c>
      <c r="B121" s="179" t="s">
        <v>85</v>
      </c>
      <c r="C121" s="254" t="s">
        <v>48</v>
      </c>
      <c r="D121" s="185"/>
      <c r="E121" s="103">
        <f>E122</f>
        <v>490</v>
      </c>
    </row>
    <row r="122" spans="1:5" x14ac:dyDescent="0.25">
      <c r="A122" s="182" t="s">
        <v>34</v>
      </c>
      <c r="B122" s="179" t="s">
        <v>85</v>
      </c>
      <c r="C122" s="254" t="s">
        <v>48</v>
      </c>
      <c r="D122" s="185" t="s">
        <v>35</v>
      </c>
      <c r="E122" s="103">
        <f>E123</f>
        <v>490</v>
      </c>
    </row>
    <row r="123" spans="1:5" x14ac:dyDescent="0.25">
      <c r="A123" s="182" t="s">
        <v>49</v>
      </c>
      <c r="B123" s="179" t="s">
        <v>85</v>
      </c>
      <c r="C123" s="254" t="s">
        <v>48</v>
      </c>
      <c r="D123" s="185" t="s">
        <v>37</v>
      </c>
      <c r="E123" s="103">
        <v>490</v>
      </c>
    </row>
    <row r="124" spans="1:5" x14ac:dyDescent="0.25">
      <c r="A124" s="176" t="s">
        <v>99</v>
      </c>
      <c r="B124" s="179" t="s">
        <v>85</v>
      </c>
      <c r="C124" s="254" t="s">
        <v>50</v>
      </c>
      <c r="D124" s="185"/>
      <c r="E124" s="103">
        <f>E125</f>
        <v>180</v>
      </c>
    </row>
    <row r="125" spans="1:5" ht="45" x14ac:dyDescent="0.25">
      <c r="A125" s="176" t="s">
        <v>51</v>
      </c>
      <c r="B125" s="179" t="s">
        <v>85</v>
      </c>
      <c r="C125" s="254" t="s">
        <v>52</v>
      </c>
      <c r="D125" s="185"/>
      <c r="E125" s="103">
        <f>E126</f>
        <v>180</v>
      </c>
    </row>
    <row r="126" spans="1:5" x14ac:dyDescent="0.25">
      <c r="A126" s="182" t="s">
        <v>53</v>
      </c>
      <c r="B126" s="179" t="s">
        <v>85</v>
      </c>
      <c r="C126" s="254" t="s">
        <v>52</v>
      </c>
      <c r="D126" s="185" t="s">
        <v>35</v>
      </c>
      <c r="E126" s="103">
        <f>E127</f>
        <v>180</v>
      </c>
    </row>
    <row r="127" spans="1:5" ht="15.75" thickBot="1" x14ac:dyDescent="0.3">
      <c r="A127" s="196" t="s">
        <v>49</v>
      </c>
      <c r="B127" s="205" t="s">
        <v>85</v>
      </c>
      <c r="C127" s="257" t="s">
        <v>52</v>
      </c>
      <c r="D127" s="198" t="s">
        <v>37</v>
      </c>
      <c r="E127" s="199">
        <v>180</v>
      </c>
    </row>
    <row r="128" spans="1:5" ht="15.75" thickBot="1" x14ac:dyDescent="0.3">
      <c r="A128" s="260" t="s">
        <v>17</v>
      </c>
      <c r="B128" s="245" t="s">
        <v>18</v>
      </c>
      <c r="C128" s="262"/>
      <c r="D128" s="262"/>
      <c r="E128" s="106">
        <f>E129</f>
        <v>360</v>
      </c>
    </row>
    <row r="129" spans="1:6" ht="15.75" thickBot="1" x14ac:dyDescent="0.3">
      <c r="A129" s="303" t="s">
        <v>86</v>
      </c>
      <c r="B129" s="250">
        <v>1102</v>
      </c>
      <c r="C129" s="250"/>
      <c r="D129" s="250"/>
      <c r="E129" s="100">
        <f>E130</f>
        <v>360</v>
      </c>
    </row>
    <row r="130" spans="1:6" ht="30" x14ac:dyDescent="0.25">
      <c r="A130" s="186" t="s">
        <v>66</v>
      </c>
      <c r="B130" s="252">
        <v>1102</v>
      </c>
      <c r="C130" s="253" t="s">
        <v>54</v>
      </c>
      <c r="D130" s="252"/>
      <c r="E130" s="101">
        <f>E131</f>
        <v>360</v>
      </c>
    </row>
    <row r="131" spans="1:6" ht="30" x14ac:dyDescent="0.25">
      <c r="A131" s="176" t="s">
        <v>55</v>
      </c>
      <c r="B131" s="254">
        <v>1102</v>
      </c>
      <c r="C131" s="185" t="s">
        <v>56</v>
      </c>
      <c r="D131" s="254"/>
      <c r="E131" s="102">
        <f>E132</f>
        <v>360</v>
      </c>
    </row>
    <row r="132" spans="1:6" x14ac:dyDescent="0.25">
      <c r="A132" s="182" t="s">
        <v>53</v>
      </c>
      <c r="B132" s="264">
        <v>1102</v>
      </c>
      <c r="C132" s="185" t="s">
        <v>56</v>
      </c>
      <c r="D132" s="254" t="s">
        <v>35</v>
      </c>
      <c r="E132" s="102">
        <f>E133</f>
        <v>360</v>
      </c>
    </row>
    <row r="133" spans="1:6" ht="15.75" thickBot="1" x14ac:dyDescent="0.3">
      <c r="A133" s="260" t="s">
        <v>49</v>
      </c>
      <c r="B133" s="254">
        <v>1102</v>
      </c>
      <c r="C133" s="261" t="s">
        <v>56</v>
      </c>
      <c r="D133" s="262" t="s">
        <v>37</v>
      </c>
      <c r="E133" s="307">
        <v>360</v>
      </c>
    </row>
    <row r="134" spans="1:6" ht="15.75" thickBot="1" x14ac:dyDescent="0.3">
      <c r="A134" s="244" t="s">
        <v>19</v>
      </c>
      <c r="B134" s="245" t="s">
        <v>20</v>
      </c>
      <c r="C134" s="245"/>
      <c r="D134" s="245"/>
      <c r="E134" s="224">
        <f t="shared" ref="E134:E138" si="0">E135</f>
        <v>140</v>
      </c>
    </row>
    <row r="135" spans="1:6" ht="15.75" thickBot="1" x14ac:dyDescent="0.3">
      <c r="A135" s="308" t="s">
        <v>21</v>
      </c>
      <c r="B135" s="251" t="s">
        <v>22</v>
      </c>
      <c r="C135" s="251"/>
      <c r="D135" s="251"/>
      <c r="E135" s="100">
        <f t="shared" si="0"/>
        <v>140</v>
      </c>
    </row>
    <row r="136" spans="1:6" ht="45" x14ac:dyDescent="0.25">
      <c r="A136" s="186" t="s">
        <v>67</v>
      </c>
      <c r="B136" s="252" t="s">
        <v>57</v>
      </c>
      <c r="C136" s="252" t="s">
        <v>58</v>
      </c>
      <c r="D136" s="253"/>
      <c r="E136" s="107">
        <f>E137</f>
        <v>140</v>
      </c>
    </row>
    <row r="137" spans="1:6" ht="30" x14ac:dyDescent="0.25">
      <c r="A137" s="176" t="s">
        <v>59</v>
      </c>
      <c r="B137" s="254" t="s">
        <v>57</v>
      </c>
      <c r="C137" s="254" t="s">
        <v>76</v>
      </c>
      <c r="D137" s="185"/>
      <c r="E137" s="103">
        <f t="shared" si="0"/>
        <v>140</v>
      </c>
    </row>
    <row r="138" spans="1:6" x14ac:dyDescent="0.25">
      <c r="A138" s="182" t="s">
        <v>53</v>
      </c>
      <c r="B138" s="254" t="s">
        <v>57</v>
      </c>
      <c r="C138" s="254" t="s">
        <v>76</v>
      </c>
      <c r="D138" s="185" t="s">
        <v>35</v>
      </c>
      <c r="E138" s="103">
        <f t="shared" si="0"/>
        <v>140</v>
      </c>
    </row>
    <row r="139" spans="1:6" ht="15.75" thickBot="1" x14ac:dyDescent="0.3">
      <c r="A139" s="196" t="s">
        <v>49</v>
      </c>
      <c r="B139" s="257" t="s">
        <v>57</v>
      </c>
      <c r="C139" s="257" t="s">
        <v>76</v>
      </c>
      <c r="D139" s="198" t="s">
        <v>37</v>
      </c>
      <c r="E139" s="199">
        <v>140</v>
      </c>
    </row>
    <row r="140" spans="1:6" ht="15.75" thickBot="1" x14ac:dyDescent="0.3">
      <c r="A140" s="310" t="s">
        <v>25</v>
      </c>
      <c r="B140" s="311"/>
      <c r="C140" s="311"/>
      <c r="D140" s="311"/>
      <c r="E140" s="224">
        <f>E66+E15+E111+E117+E128+E134+E60+E41</f>
        <v>28963.1</v>
      </c>
      <c r="F140" s="312"/>
    </row>
    <row r="143" spans="1:6" x14ac:dyDescent="0.25">
      <c r="A143" s="353" t="str">
        <f>'Приложение 3 (2)'!A141:F141</f>
        <v>Глава города Инкермана                                                                   Р.И.Демченко</v>
      </c>
      <c r="B143" s="353"/>
      <c r="C143" s="353"/>
      <c r="D143" s="353"/>
      <c r="E143" s="353"/>
    </row>
  </sheetData>
  <mergeCells count="9">
    <mergeCell ref="A1:E1"/>
    <mergeCell ref="A143:E143"/>
    <mergeCell ref="A3:E3"/>
    <mergeCell ref="A4:E4"/>
    <mergeCell ref="A5:E5"/>
    <mergeCell ref="A11:E11"/>
    <mergeCell ref="A9:E9"/>
    <mergeCell ref="A10:E10"/>
    <mergeCell ref="C6:D6"/>
  </mergeCells>
  <pageMargins left="0.25" right="0.25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4"/>
  <sheetViews>
    <sheetView view="pageBreakPreview" zoomScale="110" zoomScaleNormal="100" zoomScaleSheetLayoutView="110" workbookViewId="0">
      <selection activeCell="F32" sqref="F32"/>
    </sheetView>
  </sheetViews>
  <sheetFormatPr defaultRowHeight="15" x14ac:dyDescent="0.25"/>
  <cols>
    <col min="1" max="1" width="69.7109375" style="4" customWidth="1"/>
    <col min="2" max="2" width="9.140625" style="5"/>
    <col min="3" max="3" width="9.140625" style="4"/>
    <col min="4" max="4" width="13.140625" style="4" customWidth="1"/>
    <col min="5" max="5" width="11" style="5" customWidth="1"/>
    <col min="6" max="6" width="19.42578125" style="5" customWidth="1"/>
    <col min="7" max="7" width="19.5703125" style="4" customWidth="1"/>
    <col min="8" max="8" width="16.42578125" style="4" customWidth="1"/>
    <col min="9" max="9" width="11" style="4" customWidth="1"/>
    <col min="10" max="10" width="13.7109375" style="4" customWidth="1"/>
    <col min="11" max="16384" width="9.140625" style="4"/>
  </cols>
  <sheetData>
    <row r="2" spans="1:10" x14ac:dyDescent="0.25">
      <c r="A2" s="356" t="s">
        <v>116</v>
      </c>
      <c r="B2" s="360"/>
      <c r="C2" s="360"/>
      <c r="D2" s="360"/>
      <c r="E2" s="360"/>
      <c r="F2" s="360"/>
    </row>
    <row r="3" spans="1:10" ht="15.75" thickBot="1" x14ac:dyDescent="0.3"/>
    <row r="4" spans="1:10" s="9" customFormat="1" ht="57.75" thickBot="1" x14ac:dyDescent="0.25">
      <c r="A4" s="6" t="s">
        <v>1</v>
      </c>
      <c r="B4" s="7" t="s">
        <v>2</v>
      </c>
      <c r="C4" s="8" t="s">
        <v>3</v>
      </c>
      <c r="D4" s="7" t="s">
        <v>4</v>
      </c>
      <c r="E4" s="7" t="s">
        <v>5</v>
      </c>
      <c r="F4" s="225" t="s">
        <v>115</v>
      </c>
      <c r="G4" s="144" t="s">
        <v>113</v>
      </c>
      <c r="H4" s="143" t="s">
        <v>114</v>
      </c>
    </row>
    <row r="5" spans="1:10" s="13" customFormat="1" ht="12.75" thickBot="1" x14ac:dyDescent="0.25">
      <c r="A5" s="10">
        <v>1</v>
      </c>
      <c r="B5" s="11">
        <v>2</v>
      </c>
      <c r="C5" s="11">
        <v>3</v>
      </c>
      <c r="D5" s="11">
        <v>4</v>
      </c>
      <c r="E5" s="11">
        <v>5</v>
      </c>
      <c r="F5" s="10">
        <v>6</v>
      </c>
      <c r="G5" s="11">
        <v>7</v>
      </c>
      <c r="H5" s="12">
        <v>8</v>
      </c>
    </row>
    <row r="6" spans="1:10" ht="42.75" customHeight="1" thickBot="1" x14ac:dyDescent="0.3">
      <c r="A6" s="14" t="s">
        <v>0</v>
      </c>
      <c r="B6" s="15">
        <v>940</v>
      </c>
      <c r="C6" s="16"/>
      <c r="D6" s="16"/>
      <c r="E6" s="6"/>
      <c r="F6" s="224">
        <f>F8+F52+F109+F120+F126+F103+F58+F33</f>
        <v>28963.1</v>
      </c>
      <c r="G6" s="216">
        <f>H6-F6</f>
        <v>0</v>
      </c>
      <c r="H6" s="224">
        <f>H8+H52+H109+H120+H126+H103+H58+H33</f>
        <v>28963.1</v>
      </c>
    </row>
    <row r="7" spans="1:10" ht="15.75" thickBot="1" x14ac:dyDescent="0.3">
      <c r="A7" s="18" t="s">
        <v>7</v>
      </c>
      <c r="B7" s="15">
        <v>940</v>
      </c>
      <c r="C7" s="19" t="s">
        <v>8</v>
      </c>
      <c r="D7" s="19"/>
      <c r="E7" s="19"/>
      <c r="F7" s="224">
        <f>F6</f>
        <v>28963.1</v>
      </c>
      <c r="G7" s="26">
        <f t="shared" ref="G7:G75" si="0">H7-F7</f>
        <v>0</v>
      </c>
      <c r="H7" s="224">
        <f>H6</f>
        <v>28963.1</v>
      </c>
      <c r="J7" s="20"/>
    </row>
    <row r="8" spans="1:10" ht="21" customHeight="1" thickBot="1" x14ac:dyDescent="0.3">
      <c r="A8" s="21" t="s">
        <v>79</v>
      </c>
      <c r="B8" s="15">
        <v>940</v>
      </c>
      <c r="C8" s="22" t="s">
        <v>80</v>
      </c>
      <c r="D8" s="22"/>
      <c r="E8" s="19"/>
      <c r="F8" s="224">
        <f>F9+F14+F25+F43</f>
        <v>9266</v>
      </c>
      <c r="G8" s="17">
        <f t="shared" si="0"/>
        <v>0</v>
      </c>
      <c r="H8" s="224">
        <f>H9+H14+H25+H43</f>
        <v>9266</v>
      </c>
    </row>
    <row r="9" spans="1:10" ht="39.75" customHeight="1" thickBot="1" x14ac:dyDescent="0.3">
      <c r="A9" s="23" t="s">
        <v>9</v>
      </c>
      <c r="B9" s="24">
        <v>940</v>
      </c>
      <c r="C9" s="25" t="s">
        <v>10</v>
      </c>
      <c r="D9" s="25"/>
      <c r="E9" s="25"/>
      <c r="F9" s="116">
        <f>F10</f>
        <v>1211.9000000000001</v>
      </c>
      <c r="G9" s="217">
        <f t="shared" si="0"/>
        <v>0</v>
      </c>
      <c r="H9" s="26">
        <f>H10</f>
        <v>1211.9000000000001</v>
      </c>
    </row>
    <row r="10" spans="1:10" ht="31.5" customHeight="1" x14ac:dyDescent="0.25">
      <c r="A10" s="27" t="s">
        <v>81</v>
      </c>
      <c r="B10" s="28">
        <v>940</v>
      </c>
      <c r="C10" s="28" t="s">
        <v>26</v>
      </c>
      <c r="D10" s="29" t="s">
        <v>27</v>
      </c>
      <c r="E10" s="28"/>
      <c r="F10" s="117">
        <f>F11</f>
        <v>1211.9000000000001</v>
      </c>
      <c r="G10" s="53">
        <f t="shared" si="0"/>
        <v>0</v>
      </c>
      <c r="H10" s="68">
        <f>H11</f>
        <v>1211.9000000000001</v>
      </c>
    </row>
    <row r="11" spans="1:10" ht="30" x14ac:dyDescent="0.25">
      <c r="A11" s="31" t="s">
        <v>28</v>
      </c>
      <c r="B11" s="32">
        <v>940</v>
      </c>
      <c r="C11" s="32" t="s">
        <v>26</v>
      </c>
      <c r="D11" s="33" t="s">
        <v>29</v>
      </c>
      <c r="E11" s="32"/>
      <c r="F11" s="118">
        <f>F12</f>
        <v>1211.9000000000001</v>
      </c>
      <c r="G11" s="58">
        <f t="shared" si="0"/>
        <v>0</v>
      </c>
      <c r="H11" s="55">
        <f>H12</f>
        <v>1211.9000000000001</v>
      </c>
    </row>
    <row r="12" spans="1:10" ht="50.25" customHeight="1" x14ac:dyDescent="0.25">
      <c r="A12" s="35" t="s">
        <v>30</v>
      </c>
      <c r="B12" s="36">
        <v>940</v>
      </c>
      <c r="C12" s="36" t="s">
        <v>26</v>
      </c>
      <c r="D12" s="37" t="s">
        <v>29</v>
      </c>
      <c r="E12" s="36" t="s">
        <v>31</v>
      </c>
      <c r="F12" s="119">
        <f>F13</f>
        <v>1211.9000000000001</v>
      </c>
      <c r="G12" s="58">
        <f t="shared" si="0"/>
        <v>0</v>
      </c>
      <c r="H12" s="104">
        <f>H13</f>
        <v>1211.9000000000001</v>
      </c>
    </row>
    <row r="13" spans="1:10" ht="15.75" thickBot="1" x14ac:dyDescent="0.3">
      <c r="A13" s="38" t="s">
        <v>82</v>
      </c>
      <c r="B13" s="39">
        <v>940</v>
      </c>
      <c r="C13" s="39" t="s">
        <v>26</v>
      </c>
      <c r="D13" s="40" t="s">
        <v>29</v>
      </c>
      <c r="E13" s="39" t="s">
        <v>32</v>
      </c>
      <c r="F13" s="120">
        <v>1211.9000000000001</v>
      </c>
      <c r="G13" s="58">
        <f t="shared" si="0"/>
        <v>0</v>
      </c>
      <c r="H13" s="199">
        <v>1211.9000000000001</v>
      </c>
    </row>
    <row r="14" spans="1:10" ht="43.5" thickBot="1" x14ac:dyDescent="0.3">
      <c r="A14" s="23" t="s">
        <v>23</v>
      </c>
      <c r="B14" s="24">
        <v>940</v>
      </c>
      <c r="C14" s="25" t="s">
        <v>24</v>
      </c>
      <c r="D14" s="25"/>
      <c r="E14" s="25"/>
      <c r="F14" s="121">
        <f>F15</f>
        <v>2199.6999999999998</v>
      </c>
      <c r="G14" s="218">
        <f t="shared" si="0"/>
        <v>0</v>
      </c>
      <c r="H14" s="100">
        <f>H15</f>
        <v>2199.6999999999998</v>
      </c>
    </row>
    <row r="15" spans="1:10" x14ac:dyDescent="0.25">
      <c r="A15" s="41" t="s">
        <v>64</v>
      </c>
      <c r="B15" s="28">
        <v>940</v>
      </c>
      <c r="C15" s="28" t="s">
        <v>60</v>
      </c>
      <c r="D15" s="29" t="s">
        <v>61</v>
      </c>
      <c r="E15" s="28"/>
      <c r="F15" s="122">
        <f>F16</f>
        <v>2199.6999999999998</v>
      </c>
      <c r="G15" s="219">
        <f t="shared" si="0"/>
        <v>0</v>
      </c>
      <c r="H15" s="107">
        <f>H16</f>
        <v>2199.6999999999998</v>
      </c>
    </row>
    <row r="16" spans="1:10" ht="30" x14ac:dyDescent="0.25">
      <c r="A16" s="31" t="s">
        <v>83</v>
      </c>
      <c r="B16" s="32">
        <v>940</v>
      </c>
      <c r="C16" s="32" t="s">
        <v>60</v>
      </c>
      <c r="D16" s="33" t="s">
        <v>73</v>
      </c>
      <c r="E16" s="32"/>
      <c r="F16" s="123">
        <f>F17+F19+F21</f>
        <v>2199.6999999999998</v>
      </c>
      <c r="G16" s="58">
        <f t="shared" si="0"/>
        <v>0</v>
      </c>
      <c r="H16" s="103">
        <f>H17+H19+H21</f>
        <v>2199.6999999999998</v>
      </c>
    </row>
    <row r="17" spans="1:9" ht="60" x14ac:dyDescent="0.25">
      <c r="A17" s="31" t="s">
        <v>30</v>
      </c>
      <c r="B17" s="32">
        <v>940</v>
      </c>
      <c r="C17" s="32" t="s">
        <v>60</v>
      </c>
      <c r="D17" s="33" t="s">
        <v>73</v>
      </c>
      <c r="E17" s="32" t="s">
        <v>31</v>
      </c>
      <c r="F17" s="123">
        <f>F18</f>
        <v>1610.4</v>
      </c>
      <c r="G17" s="58">
        <f t="shared" si="0"/>
        <v>0</v>
      </c>
      <c r="H17" s="103">
        <f>H18</f>
        <v>1610.4</v>
      </c>
    </row>
    <row r="18" spans="1:9" x14ac:dyDescent="0.25">
      <c r="A18" s="42" t="s">
        <v>82</v>
      </c>
      <c r="B18" s="32">
        <v>940</v>
      </c>
      <c r="C18" s="32" t="s">
        <v>60</v>
      </c>
      <c r="D18" s="33" t="s">
        <v>73</v>
      </c>
      <c r="E18" s="32" t="s">
        <v>32</v>
      </c>
      <c r="F18" s="123">
        <v>1610.4</v>
      </c>
      <c r="G18" s="58">
        <f t="shared" si="0"/>
        <v>0</v>
      </c>
      <c r="H18" s="103">
        <v>1610.4</v>
      </c>
    </row>
    <row r="19" spans="1:9" x14ac:dyDescent="0.25">
      <c r="A19" s="42" t="s">
        <v>34</v>
      </c>
      <c r="B19" s="32">
        <v>940</v>
      </c>
      <c r="C19" s="32" t="s">
        <v>60</v>
      </c>
      <c r="D19" s="33" t="s">
        <v>73</v>
      </c>
      <c r="E19" s="32" t="s">
        <v>35</v>
      </c>
      <c r="F19" s="123">
        <f>F20</f>
        <v>587.29999999999995</v>
      </c>
      <c r="G19" s="58">
        <f t="shared" si="0"/>
        <v>0</v>
      </c>
      <c r="H19" s="103">
        <f>H20</f>
        <v>587.29999999999995</v>
      </c>
      <c r="I19" s="43"/>
    </row>
    <row r="20" spans="1:9" x14ac:dyDescent="0.25">
      <c r="A20" s="56" t="s">
        <v>36</v>
      </c>
      <c r="B20" s="36">
        <v>940</v>
      </c>
      <c r="C20" s="36" t="s">
        <v>60</v>
      </c>
      <c r="D20" s="37" t="s">
        <v>73</v>
      </c>
      <c r="E20" s="36" t="s">
        <v>37</v>
      </c>
      <c r="F20" s="119">
        <v>587.29999999999995</v>
      </c>
      <c r="G20" s="58">
        <f t="shared" si="0"/>
        <v>0</v>
      </c>
      <c r="H20" s="104">
        <v>587.29999999999995</v>
      </c>
    </row>
    <row r="21" spans="1:9" x14ac:dyDescent="0.25">
      <c r="A21" s="42" t="s">
        <v>41</v>
      </c>
      <c r="B21" s="32">
        <v>940</v>
      </c>
      <c r="C21" s="32" t="s">
        <v>60</v>
      </c>
      <c r="D21" s="33" t="s">
        <v>73</v>
      </c>
      <c r="E21" s="32">
        <v>800</v>
      </c>
      <c r="F21" s="119">
        <f>F22</f>
        <v>2</v>
      </c>
      <c r="G21" s="58">
        <f t="shared" si="0"/>
        <v>0</v>
      </c>
      <c r="H21" s="104">
        <f>H22</f>
        <v>2</v>
      </c>
    </row>
    <row r="22" spans="1:9" ht="15.75" thickBot="1" x14ac:dyDescent="0.3">
      <c r="A22" s="59" t="s">
        <v>87</v>
      </c>
      <c r="B22" s="39">
        <v>940</v>
      </c>
      <c r="C22" s="39" t="s">
        <v>60</v>
      </c>
      <c r="D22" s="86" t="s">
        <v>73</v>
      </c>
      <c r="E22" s="60">
        <v>850</v>
      </c>
      <c r="F22" s="124">
        <v>2</v>
      </c>
      <c r="G22" s="49">
        <f t="shared" si="0"/>
        <v>0</v>
      </c>
      <c r="H22" s="49">
        <v>2</v>
      </c>
    </row>
    <row r="23" spans="1:9" ht="43.5" thickBot="1" x14ac:dyDescent="0.3">
      <c r="A23" s="50" t="s">
        <v>11</v>
      </c>
      <c r="B23" s="19">
        <v>940</v>
      </c>
      <c r="C23" s="19" t="s">
        <v>12</v>
      </c>
      <c r="D23" s="19"/>
      <c r="E23" s="19"/>
      <c r="F23" s="115">
        <f>F24</f>
        <v>5839.4</v>
      </c>
      <c r="G23" s="218">
        <f t="shared" si="0"/>
        <v>1734.6000000000004</v>
      </c>
      <c r="H23" s="17">
        <f>H24+H33</f>
        <v>7574</v>
      </c>
    </row>
    <row r="24" spans="1:9" ht="30" x14ac:dyDescent="0.25">
      <c r="A24" s="51" t="s">
        <v>62</v>
      </c>
      <c r="B24" s="44">
        <v>940</v>
      </c>
      <c r="C24" s="52" t="s">
        <v>33</v>
      </c>
      <c r="D24" s="48" t="s">
        <v>38</v>
      </c>
      <c r="E24" s="47"/>
      <c r="F24" s="125">
        <f>F25</f>
        <v>5839.4</v>
      </c>
      <c r="G24" s="53">
        <f t="shared" si="0"/>
        <v>0</v>
      </c>
      <c r="H24" s="53">
        <f>H25</f>
        <v>5839.4</v>
      </c>
    </row>
    <row r="25" spans="1:9" ht="30" x14ac:dyDescent="0.25">
      <c r="A25" s="31" t="s">
        <v>63</v>
      </c>
      <c r="B25" s="32">
        <v>940</v>
      </c>
      <c r="C25" s="54" t="s">
        <v>33</v>
      </c>
      <c r="D25" s="32" t="s">
        <v>74</v>
      </c>
      <c r="E25" s="33"/>
      <c r="F25" s="126">
        <f>F26+F28+F30</f>
        <v>5839.4</v>
      </c>
      <c r="G25" s="58">
        <f t="shared" si="0"/>
        <v>0</v>
      </c>
      <c r="H25" s="55">
        <f>H26+H28+H30</f>
        <v>5839.4</v>
      </c>
    </row>
    <row r="26" spans="1:9" ht="48.75" customHeight="1" x14ac:dyDescent="0.25">
      <c r="A26" s="31" t="s">
        <v>30</v>
      </c>
      <c r="B26" s="32">
        <v>940</v>
      </c>
      <c r="C26" s="54" t="s">
        <v>33</v>
      </c>
      <c r="D26" s="32" t="s">
        <v>74</v>
      </c>
      <c r="E26" s="33" t="s">
        <v>31</v>
      </c>
      <c r="F26" s="126">
        <f>F27</f>
        <v>5584.4</v>
      </c>
      <c r="G26" s="58">
        <f t="shared" si="0"/>
        <v>0</v>
      </c>
      <c r="H26" s="55">
        <f>H27</f>
        <v>5584.4</v>
      </c>
    </row>
    <row r="27" spans="1:9" x14ac:dyDescent="0.25">
      <c r="A27" s="42" t="s">
        <v>82</v>
      </c>
      <c r="B27" s="32">
        <v>940</v>
      </c>
      <c r="C27" s="54" t="s">
        <v>33</v>
      </c>
      <c r="D27" s="32" t="s">
        <v>74</v>
      </c>
      <c r="E27" s="33" t="s">
        <v>32</v>
      </c>
      <c r="F27" s="126">
        <v>5584.4</v>
      </c>
      <c r="G27" s="58">
        <f t="shared" si="0"/>
        <v>0</v>
      </c>
      <c r="H27" s="55">
        <v>5584.4</v>
      </c>
    </row>
    <row r="28" spans="1:9" x14ac:dyDescent="0.25">
      <c r="A28" s="42" t="s">
        <v>34</v>
      </c>
      <c r="B28" s="32">
        <v>940</v>
      </c>
      <c r="C28" s="54" t="s">
        <v>33</v>
      </c>
      <c r="D28" s="32" t="s">
        <v>74</v>
      </c>
      <c r="E28" s="33" t="s">
        <v>35</v>
      </c>
      <c r="F28" s="127">
        <f>F29</f>
        <v>246.7</v>
      </c>
      <c r="G28" s="58">
        <f t="shared" si="0"/>
        <v>-2</v>
      </c>
      <c r="H28" s="103">
        <f>H29</f>
        <v>244.7</v>
      </c>
    </row>
    <row r="29" spans="1:9" x14ac:dyDescent="0.25">
      <c r="A29" s="56" t="s">
        <v>36</v>
      </c>
      <c r="B29" s="36">
        <v>940</v>
      </c>
      <c r="C29" s="57" t="s">
        <v>33</v>
      </c>
      <c r="D29" s="36" t="s">
        <v>74</v>
      </c>
      <c r="E29" s="37" t="s">
        <v>37</v>
      </c>
      <c r="F29" s="128">
        <v>246.7</v>
      </c>
      <c r="G29" s="58">
        <f t="shared" si="0"/>
        <v>-2</v>
      </c>
      <c r="H29" s="104">
        <f>246.7-2</f>
        <v>244.7</v>
      </c>
    </row>
    <row r="30" spans="1:9" x14ac:dyDescent="0.25">
      <c r="A30" s="42" t="s">
        <v>41</v>
      </c>
      <c r="B30" s="32">
        <v>940</v>
      </c>
      <c r="C30" s="54" t="s">
        <v>33</v>
      </c>
      <c r="D30" s="32" t="s">
        <v>74</v>
      </c>
      <c r="E30" s="33">
        <v>800</v>
      </c>
      <c r="F30" s="127">
        <f>F32+F31</f>
        <v>8.3000000000000007</v>
      </c>
      <c r="G30" s="58">
        <f t="shared" si="0"/>
        <v>2</v>
      </c>
      <c r="H30" s="103">
        <f>H32+H31</f>
        <v>10.3</v>
      </c>
    </row>
    <row r="31" spans="1:9" x14ac:dyDescent="0.25">
      <c r="A31" s="42" t="s">
        <v>88</v>
      </c>
      <c r="B31" s="32">
        <v>940</v>
      </c>
      <c r="C31" s="54" t="s">
        <v>33</v>
      </c>
      <c r="D31" s="32" t="s">
        <v>74</v>
      </c>
      <c r="E31" s="33">
        <v>830</v>
      </c>
      <c r="F31" s="127">
        <v>3</v>
      </c>
      <c r="G31" s="58">
        <f t="shared" si="0"/>
        <v>2</v>
      </c>
      <c r="H31" s="103">
        <v>5</v>
      </c>
    </row>
    <row r="32" spans="1:9" ht="15.75" thickBot="1" x14ac:dyDescent="0.3">
      <c r="A32" s="46" t="s">
        <v>87</v>
      </c>
      <c r="B32" s="48">
        <v>940</v>
      </c>
      <c r="C32" s="52" t="s">
        <v>33</v>
      </c>
      <c r="D32" s="48" t="s">
        <v>74</v>
      </c>
      <c r="E32" s="48">
        <v>850</v>
      </c>
      <c r="F32" s="221">
        <v>5.3</v>
      </c>
      <c r="G32" s="58">
        <f t="shared" si="0"/>
        <v>0</v>
      </c>
      <c r="H32" s="211">
        <v>5.3</v>
      </c>
    </row>
    <row r="33" spans="1:8" ht="60" x14ac:dyDescent="0.25">
      <c r="A33" s="27" t="s">
        <v>121</v>
      </c>
      <c r="B33" s="333">
        <v>940</v>
      </c>
      <c r="C33" s="72" t="s">
        <v>33</v>
      </c>
      <c r="D33" s="148" t="s">
        <v>124</v>
      </c>
      <c r="E33" s="29"/>
      <c r="F33" s="68">
        <f>F34+F36</f>
        <v>1734.6000000000001</v>
      </c>
      <c r="G33" s="219">
        <f t="shared" ref="G33:G37" si="1">H33-F33</f>
        <v>0</v>
      </c>
      <c r="H33" s="68">
        <f>H34+H36</f>
        <v>1734.6000000000001</v>
      </c>
    </row>
    <row r="34" spans="1:8" ht="60" x14ac:dyDescent="0.25">
      <c r="A34" s="31" t="s">
        <v>30</v>
      </c>
      <c r="B34" s="54">
        <v>940</v>
      </c>
      <c r="C34" s="74" t="s">
        <v>33</v>
      </c>
      <c r="D34" s="149" t="s">
        <v>124</v>
      </c>
      <c r="E34" s="33">
        <v>100</v>
      </c>
      <c r="F34" s="55">
        <f>F35</f>
        <v>1424.9</v>
      </c>
      <c r="G34" s="58">
        <f t="shared" si="1"/>
        <v>0</v>
      </c>
      <c r="H34" s="55">
        <f>H35</f>
        <v>1424.9</v>
      </c>
    </row>
    <row r="35" spans="1:8" x14ac:dyDescent="0.25">
      <c r="A35" s="42" t="s">
        <v>82</v>
      </c>
      <c r="B35" s="54">
        <v>940</v>
      </c>
      <c r="C35" s="74" t="s">
        <v>33</v>
      </c>
      <c r="D35" s="149" t="s">
        <v>124</v>
      </c>
      <c r="E35" s="33">
        <v>120</v>
      </c>
      <c r="F35" s="55">
        <v>1424.9</v>
      </c>
      <c r="G35" s="58">
        <f t="shared" si="1"/>
        <v>0</v>
      </c>
      <c r="H35" s="55">
        <v>1424.9</v>
      </c>
    </row>
    <row r="36" spans="1:8" ht="15.75" thickBot="1" x14ac:dyDescent="0.3">
      <c r="A36" s="42" t="s">
        <v>34</v>
      </c>
      <c r="B36" s="54">
        <v>940</v>
      </c>
      <c r="C36" s="74" t="s">
        <v>33</v>
      </c>
      <c r="D36" s="160" t="s">
        <v>124</v>
      </c>
      <c r="E36" s="33">
        <v>200</v>
      </c>
      <c r="F36" s="55">
        <f>F37</f>
        <v>309.7</v>
      </c>
      <c r="G36" s="58">
        <f t="shared" si="1"/>
        <v>0</v>
      </c>
      <c r="H36" s="55">
        <f>H37</f>
        <v>309.7</v>
      </c>
    </row>
    <row r="37" spans="1:8" ht="15.75" thickBot="1" x14ac:dyDescent="0.3">
      <c r="A37" s="38" t="s">
        <v>36</v>
      </c>
      <c r="B37" s="152">
        <v>940</v>
      </c>
      <c r="C37" s="336" t="s">
        <v>33</v>
      </c>
      <c r="D37" s="162" t="s">
        <v>124</v>
      </c>
      <c r="E37" s="40">
        <v>240</v>
      </c>
      <c r="F37" s="49">
        <v>309.7</v>
      </c>
      <c r="G37" s="49">
        <f t="shared" si="1"/>
        <v>0</v>
      </c>
      <c r="H37" s="49">
        <v>309.7</v>
      </c>
    </row>
    <row r="38" spans="1:8" ht="15.75" hidden="1" thickBot="1" x14ac:dyDescent="0.3">
      <c r="A38" s="61" t="s">
        <v>89</v>
      </c>
      <c r="B38" s="15">
        <v>940</v>
      </c>
      <c r="C38" s="62" t="s">
        <v>90</v>
      </c>
      <c r="D38" s="15"/>
      <c r="E38" s="15"/>
      <c r="F38" s="130">
        <f>F39</f>
        <v>0</v>
      </c>
      <c r="G38" s="58">
        <f t="shared" si="0"/>
        <v>0</v>
      </c>
      <c r="H38" s="106">
        <f>H39</f>
        <v>0</v>
      </c>
    </row>
    <row r="39" spans="1:8" ht="30.75" hidden="1" thickBot="1" x14ac:dyDescent="0.3">
      <c r="A39" s="64" t="s">
        <v>91</v>
      </c>
      <c r="B39" s="60">
        <v>940</v>
      </c>
      <c r="C39" s="65" t="s">
        <v>90</v>
      </c>
      <c r="D39" s="19">
        <v>7400000000</v>
      </c>
      <c r="E39" s="60"/>
      <c r="F39" s="129">
        <f>F40</f>
        <v>0</v>
      </c>
      <c r="G39" s="58">
        <f t="shared" si="0"/>
        <v>0</v>
      </c>
      <c r="H39" s="105">
        <f>H40</f>
        <v>0</v>
      </c>
    </row>
    <row r="40" spans="1:8" ht="30" hidden="1" x14ac:dyDescent="0.25">
      <c r="A40" s="66" t="s">
        <v>92</v>
      </c>
      <c r="B40" s="25">
        <v>940</v>
      </c>
      <c r="C40" s="67" t="s">
        <v>90</v>
      </c>
      <c r="D40" s="25">
        <v>7400072100</v>
      </c>
      <c r="E40" s="48"/>
      <c r="F40" s="131">
        <f>F41</f>
        <v>0</v>
      </c>
      <c r="G40" s="58">
        <f t="shared" si="0"/>
        <v>0</v>
      </c>
      <c r="H40" s="107">
        <f>H41</f>
        <v>0</v>
      </c>
    </row>
    <row r="41" spans="1:8" hidden="1" x14ac:dyDescent="0.25">
      <c r="A41" s="42" t="s">
        <v>41</v>
      </c>
      <c r="B41" s="32">
        <v>940</v>
      </c>
      <c r="C41" s="69" t="s">
        <v>90</v>
      </c>
      <c r="D41" s="32">
        <v>7400072100</v>
      </c>
      <c r="E41" s="32">
        <v>800</v>
      </c>
      <c r="F41" s="132">
        <f>F42</f>
        <v>0</v>
      </c>
      <c r="G41" s="58">
        <f t="shared" si="0"/>
        <v>0</v>
      </c>
      <c r="H41" s="108">
        <f>H42</f>
        <v>0</v>
      </c>
    </row>
    <row r="42" spans="1:8" ht="15.75" hidden="1" thickBot="1" x14ac:dyDescent="0.3">
      <c r="A42" s="46" t="s">
        <v>93</v>
      </c>
      <c r="B42" s="48">
        <v>940</v>
      </c>
      <c r="C42" s="220" t="s">
        <v>90</v>
      </c>
      <c r="D42" s="48">
        <v>7400072100</v>
      </c>
      <c r="E42" s="48">
        <v>880</v>
      </c>
      <c r="F42" s="221"/>
      <c r="G42" s="58">
        <f t="shared" si="0"/>
        <v>0</v>
      </c>
      <c r="H42" s="211"/>
    </row>
    <row r="43" spans="1:8" ht="15.75" thickBot="1" x14ac:dyDescent="0.3">
      <c r="A43" s="18" t="s">
        <v>13</v>
      </c>
      <c r="B43" s="19">
        <v>940</v>
      </c>
      <c r="C43" s="222" t="s">
        <v>14</v>
      </c>
      <c r="D43" s="19"/>
      <c r="E43" s="19"/>
      <c r="F43" s="223">
        <f>F44</f>
        <v>15</v>
      </c>
      <c r="G43" s="218">
        <f t="shared" si="0"/>
        <v>0</v>
      </c>
      <c r="H43" s="224">
        <f>H44</f>
        <v>15</v>
      </c>
    </row>
    <row r="44" spans="1:8" x14ac:dyDescent="0.25">
      <c r="A44" s="51" t="s">
        <v>102</v>
      </c>
      <c r="B44" s="44">
        <v>940</v>
      </c>
      <c r="C44" s="44" t="s">
        <v>39</v>
      </c>
      <c r="D44" s="45" t="s">
        <v>40</v>
      </c>
      <c r="E44" s="44"/>
      <c r="F44" s="150">
        <f>F45</f>
        <v>15</v>
      </c>
      <c r="G44" s="53">
        <f t="shared" si="0"/>
        <v>0</v>
      </c>
      <c r="H44" s="70">
        <f>H45</f>
        <v>15</v>
      </c>
    </row>
    <row r="45" spans="1:8" x14ac:dyDescent="0.25">
      <c r="A45" s="31" t="s">
        <v>101</v>
      </c>
      <c r="B45" s="44">
        <v>940</v>
      </c>
      <c r="C45" s="32" t="s">
        <v>39</v>
      </c>
      <c r="D45" s="33" t="s">
        <v>75</v>
      </c>
      <c r="E45" s="32"/>
      <c r="F45" s="118">
        <f>F46</f>
        <v>15</v>
      </c>
      <c r="G45" s="58">
        <f t="shared" si="0"/>
        <v>0</v>
      </c>
      <c r="H45" s="55">
        <f>H46</f>
        <v>15</v>
      </c>
    </row>
    <row r="46" spans="1:8" x14ac:dyDescent="0.25">
      <c r="A46" s="42" t="s">
        <v>41</v>
      </c>
      <c r="B46" s="44">
        <v>940</v>
      </c>
      <c r="C46" s="32" t="s">
        <v>39</v>
      </c>
      <c r="D46" s="33" t="s">
        <v>75</v>
      </c>
      <c r="E46" s="32" t="s">
        <v>42</v>
      </c>
      <c r="F46" s="118">
        <f>F47</f>
        <v>15</v>
      </c>
      <c r="G46" s="58">
        <f t="shared" si="0"/>
        <v>0</v>
      </c>
      <c r="H46" s="55">
        <f>H47</f>
        <v>15</v>
      </c>
    </row>
    <row r="47" spans="1:8" ht="15.75" thickBot="1" x14ac:dyDescent="0.3">
      <c r="A47" s="56" t="s">
        <v>43</v>
      </c>
      <c r="B47" s="48">
        <v>940</v>
      </c>
      <c r="C47" s="36" t="s">
        <v>39</v>
      </c>
      <c r="D47" s="37" t="s">
        <v>75</v>
      </c>
      <c r="E47" s="36" t="s">
        <v>44</v>
      </c>
      <c r="F47" s="133">
        <v>15</v>
      </c>
      <c r="G47" s="58">
        <f t="shared" si="0"/>
        <v>0</v>
      </c>
      <c r="H47" s="58">
        <v>15</v>
      </c>
    </row>
    <row r="48" spans="1:8" ht="15.75" hidden="1" thickBot="1" x14ac:dyDescent="0.3">
      <c r="A48" s="61" t="s">
        <v>94</v>
      </c>
      <c r="B48" s="15">
        <v>940</v>
      </c>
      <c r="C48" s="22" t="s">
        <v>95</v>
      </c>
      <c r="D48" s="71"/>
      <c r="E48" s="15"/>
      <c r="F48" s="134">
        <f>F49</f>
        <v>0</v>
      </c>
      <c r="G48" s="58">
        <f t="shared" si="0"/>
        <v>0</v>
      </c>
      <c r="H48" s="17">
        <f>H49</f>
        <v>0</v>
      </c>
    </row>
    <row r="49" spans="1:8" ht="30.75" hidden="1" thickBot="1" x14ac:dyDescent="0.3">
      <c r="A49" s="27" t="s">
        <v>96</v>
      </c>
      <c r="B49" s="28">
        <v>940</v>
      </c>
      <c r="C49" s="72" t="s">
        <v>95</v>
      </c>
      <c r="D49" s="73">
        <v>7600000000</v>
      </c>
      <c r="E49" s="28"/>
      <c r="F49" s="117">
        <f>F50</f>
        <v>0</v>
      </c>
      <c r="G49" s="58">
        <f t="shared" si="0"/>
        <v>0</v>
      </c>
      <c r="H49" s="68">
        <f>H50</f>
        <v>0</v>
      </c>
    </row>
    <row r="50" spans="1:8" ht="15.75" hidden="1" thickBot="1" x14ac:dyDescent="0.3">
      <c r="A50" s="42" t="s">
        <v>41</v>
      </c>
      <c r="B50" s="32">
        <v>940</v>
      </c>
      <c r="C50" s="74" t="s">
        <v>95</v>
      </c>
      <c r="D50" s="29" t="s">
        <v>97</v>
      </c>
      <c r="E50" s="32">
        <v>800</v>
      </c>
      <c r="F50" s="118">
        <f>F51</f>
        <v>0</v>
      </c>
      <c r="G50" s="58">
        <f t="shared" si="0"/>
        <v>0</v>
      </c>
      <c r="H50" s="55">
        <f>H51</f>
        <v>0</v>
      </c>
    </row>
    <row r="51" spans="1:8" ht="15.75" hidden="1" thickBot="1" x14ac:dyDescent="0.3">
      <c r="A51" s="46" t="s">
        <v>87</v>
      </c>
      <c r="B51" s="48">
        <v>940</v>
      </c>
      <c r="C51" s="75" t="s">
        <v>95</v>
      </c>
      <c r="D51" s="145" t="s">
        <v>97</v>
      </c>
      <c r="E51" s="48">
        <v>850</v>
      </c>
      <c r="F51" s="135"/>
      <c r="G51" s="58">
        <f t="shared" si="0"/>
        <v>0</v>
      </c>
      <c r="H51" s="53"/>
    </row>
    <row r="52" spans="1:8" s="77" customFormat="1" ht="15.75" thickBot="1" x14ac:dyDescent="0.25">
      <c r="A52" s="61" t="s">
        <v>78</v>
      </c>
      <c r="B52" s="15">
        <v>940</v>
      </c>
      <c r="C52" s="78" t="s">
        <v>69</v>
      </c>
      <c r="D52" s="15"/>
      <c r="E52" s="71"/>
      <c r="F52" s="115">
        <f>F53</f>
        <v>180</v>
      </c>
      <c r="G52" s="218">
        <f t="shared" si="0"/>
        <v>0</v>
      </c>
      <c r="H52" s="17">
        <f>H53</f>
        <v>180</v>
      </c>
    </row>
    <row r="53" spans="1:8" s="77" customFormat="1" ht="29.25" thickBot="1" x14ac:dyDescent="0.25">
      <c r="A53" s="21" t="s">
        <v>71</v>
      </c>
      <c r="B53" s="15">
        <v>940</v>
      </c>
      <c r="C53" s="78" t="s">
        <v>70</v>
      </c>
      <c r="D53" s="15"/>
      <c r="E53" s="71"/>
      <c r="F53" s="115">
        <f>F54</f>
        <v>180</v>
      </c>
      <c r="G53" s="218">
        <f t="shared" si="0"/>
        <v>0</v>
      </c>
      <c r="H53" s="17">
        <f>H54</f>
        <v>180</v>
      </c>
    </row>
    <row r="54" spans="1:8" ht="75" x14ac:dyDescent="0.25">
      <c r="A54" s="51" t="s">
        <v>72</v>
      </c>
      <c r="B54" s="48">
        <v>940</v>
      </c>
      <c r="C54" s="79" t="s">
        <v>70</v>
      </c>
      <c r="D54" s="44">
        <v>1200000000</v>
      </c>
      <c r="E54" s="45"/>
      <c r="F54" s="136">
        <f>F55</f>
        <v>180</v>
      </c>
      <c r="G54" s="53">
        <f t="shared" si="0"/>
        <v>0</v>
      </c>
      <c r="H54" s="70">
        <f>H55</f>
        <v>180</v>
      </c>
    </row>
    <row r="55" spans="1:8" ht="45" x14ac:dyDescent="0.25">
      <c r="A55" s="31" t="s">
        <v>108</v>
      </c>
      <c r="B55" s="36">
        <v>940</v>
      </c>
      <c r="C55" s="80" t="s">
        <v>70</v>
      </c>
      <c r="D55" s="32" t="s">
        <v>77</v>
      </c>
      <c r="E55" s="33"/>
      <c r="F55" s="126">
        <f>F56</f>
        <v>180</v>
      </c>
      <c r="G55" s="58">
        <f t="shared" si="0"/>
        <v>0</v>
      </c>
      <c r="H55" s="55">
        <f>H56</f>
        <v>180</v>
      </c>
    </row>
    <row r="56" spans="1:8" x14ac:dyDescent="0.25">
      <c r="A56" s="42" t="s">
        <v>53</v>
      </c>
      <c r="B56" s="36">
        <v>940</v>
      </c>
      <c r="C56" s="80" t="s">
        <v>70</v>
      </c>
      <c r="D56" s="32" t="s">
        <v>77</v>
      </c>
      <c r="E56" s="33">
        <v>200</v>
      </c>
      <c r="F56" s="126">
        <f>F57</f>
        <v>180</v>
      </c>
      <c r="G56" s="58">
        <f t="shared" si="0"/>
        <v>0</v>
      </c>
      <c r="H56" s="55">
        <f>H57</f>
        <v>180</v>
      </c>
    </row>
    <row r="57" spans="1:8" ht="15.75" thickBot="1" x14ac:dyDescent="0.3">
      <c r="A57" s="56" t="s">
        <v>49</v>
      </c>
      <c r="B57" s="36">
        <v>940</v>
      </c>
      <c r="C57" s="91" t="s">
        <v>70</v>
      </c>
      <c r="D57" s="36" t="s">
        <v>77</v>
      </c>
      <c r="E57" s="37">
        <v>240</v>
      </c>
      <c r="F57" s="137">
        <v>180</v>
      </c>
      <c r="G57" s="58">
        <f t="shared" si="0"/>
        <v>0</v>
      </c>
      <c r="H57" s="49">
        <v>180</v>
      </c>
    </row>
    <row r="58" spans="1:8" ht="15.75" thickBot="1" x14ac:dyDescent="0.3">
      <c r="A58" s="61" t="s">
        <v>117</v>
      </c>
      <c r="B58" s="24">
        <v>940</v>
      </c>
      <c r="C58" s="154" t="s">
        <v>119</v>
      </c>
      <c r="D58" s="15"/>
      <c r="E58" s="71"/>
      <c r="F58" s="214">
        <f>F59</f>
        <v>16440.900000000001</v>
      </c>
      <c r="G58" s="26">
        <f t="shared" si="0"/>
        <v>0</v>
      </c>
      <c r="H58" s="214">
        <f>H59</f>
        <v>16440.900000000001</v>
      </c>
    </row>
    <row r="59" spans="1:8" ht="15.75" thickBot="1" x14ac:dyDescent="0.3">
      <c r="A59" s="146" t="s">
        <v>118</v>
      </c>
      <c r="B59" s="151">
        <v>940</v>
      </c>
      <c r="C59" s="22" t="s">
        <v>120</v>
      </c>
      <c r="D59" s="153"/>
      <c r="E59" s="71"/>
      <c r="F59" s="215">
        <f>F60</f>
        <v>16440.900000000001</v>
      </c>
      <c r="G59" s="17">
        <f t="shared" si="0"/>
        <v>0</v>
      </c>
      <c r="H59" s="215">
        <f>H60</f>
        <v>16440.900000000001</v>
      </c>
    </row>
    <row r="60" spans="1:8" ht="45" x14ac:dyDescent="0.25">
      <c r="A60" s="27" t="s">
        <v>122</v>
      </c>
      <c r="B60" s="157">
        <v>940</v>
      </c>
      <c r="C60" s="155" t="s">
        <v>120</v>
      </c>
      <c r="D60" s="148" t="s">
        <v>123</v>
      </c>
      <c r="E60" s="158"/>
      <c r="F60" s="159">
        <f>F61+F66</f>
        <v>16440.900000000001</v>
      </c>
      <c r="G60" s="219">
        <f t="shared" si="0"/>
        <v>0</v>
      </c>
      <c r="H60" s="159">
        <f>H61+H66</f>
        <v>16440.900000000001</v>
      </c>
    </row>
    <row r="61" spans="1:8" hidden="1" x14ac:dyDescent="0.25">
      <c r="A61" s="31"/>
      <c r="B61" s="54"/>
      <c r="C61" s="156"/>
      <c r="D61" s="149"/>
      <c r="E61" s="45"/>
      <c r="F61" s="70"/>
      <c r="G61" s="58"/>
      <c r="H61" s="70"/>
    </row>
    <row r="62" spans="1:8" hidden="1" x14ac:dyDescent="0.25">
      <c r="A62" s="31"/>
      <c r="B62" s="54"/>
      <c r="C62" s="156"/>
      <c r="D62" s="149"/>
      <c r="E62" s="33"/>
      <c r="F62" s="55"/>
      <c r="G62" s="58"/>
      <c r="H62" s="55"/>
    </row>
    <row r="63" spans="1:8" hidden="1" x14ac:dyDescent="0.25">
      <c r="A63" s="42"/>
      <c r="B63" s="54"/>
      <c r="C63" s="156"/>
      <c r="D63" s="149"/>
      <c r="E63" s="33"/>
      <c r="F63" s="55"/>
      <c r="G63" s="58"/>
      <c r="H63" s="55"/>
    </row>
    <row r="64" spans="1:8" ht="15.75" hidden="1" thickBot="1" x14ac:dyDescent="0.3">
      <c r="A64" s="42"/>
      <c r="B64" s="54"/>
      <c r="C64" s="156"/>
      <c r="D64" s="160"/>
      <c r="E64" s="33"/>
      <c r="F64" s="55"/>
      <c r="G64" s="58"/>
      <c r="H64" s="55"/>
    </row>
    <row r="65" spans="1:8" hidden="1" x14ac:dyDescent="0.25">
      <c r="A65" s="56"/>
      <c r="B65" s="57"/>
      <c r="C65" s="334"/>
      <c r="D65" s="335"/>
      <c r="E65" s="37"/>
      <c r="F65" s="58"/>
      <c r="G65" s="58"/>
      <c r="H65" s="58"/>
    </row>
    <row r="66" spans="1:8" ht="45" x14ac:dyDescent="0.25">
      <c r="A66" s="31" t="s">
        <v>126</v>
      </c>
      <c r="B66" s="54">
        <v>940</v>
      </c>
      <c r="C66" s="69" t="s">
        <v>120</v>
      </c>
      <c r="D66" s="74" t="s">
        <v>127</v>
      </c>
      <c r="E66" s="33"/>
      <c r="F66" s="55">
        <f>F67+F71+F75+F79+F83+F87+F91+F95+F99</f>
        <v>16440.900000000001</v>
      </c>
      <c r="G66" s="55">
        <f t="shared" si="0"/>
        <v>0</v>
      </c>
      <c r="H66" s="55">
        <f>H67+H71+H75+H79+H83+H87+H91+H95+H99</f>
        <v>16440.900000000001</v>
      </c>
    </row>
    <row r="67" spans="1:8" s="77" customFormat="1" x14ac:dyDescent="0.25">
      <c r="A67" s="163" t="s">
        <v>125</v>
      </c>
      <c r="B67" s="164">
        <v>940</v>
      </c>
      <c r="C67" s="165" t="s">
        <v>120</v>
      </c>
      <c r="D67" s="166" t="s">
        <v>148</v>
      </c>
      <c r="E67" s="167"/>
      <c r="F67" s="212">
        <f>F68</f>
        <v>7238</v>
      </c>
      <c r="G67" s="210">
        <f t="shared" si="0"/>
        <v>0</v>
      </c>
      <c r="H67" s="212">
        <f>H68</f>
        <v>7238</v>
      </c>
    </row>
    <row r="68" spans="1:8" s="77" customFormat="1" x14ac:dyDescent="0.25">
      <c r="A68" s="182" t="s">
        <v>138</v>
      </c>
      <c r="B68" s="183">
        <v>940</v>
      </c>
      <c r="C68" s="184" t="s">
        <v>120</v>
      </c>
      <c r="D68" s="179" t="s">
        <v>148</v>
      </c>
      <c r="E68" s="180"/>
      <c r="F68" s="213">
        <f>F69</f>
        <v>7238</v>
      </c>
      <c r="G68" s="58">
        <f t="shared" si="0"/>
        <v>0</v>
      </c>
      <c r="H68" s="213">
        <f>H69</f>
        <v>7238</v>
      </c>
    </row>
    <row r="69" spans="1:8" x14ac:dyDescent="0.25">
      <c r="A69" s="182" t="s">
        <v>34</v>
      </c>
      <c r="B69" s="177">
        <v>940</v>
      </c>
      <c r="C69" s="178" t="s">
        <v>120</v>
      </c>
      <c r="D69" s="179" t="s">
        <v>148</v>
      </c>
      <c r="E69" s="185">
        <v>200</v>
      </c>
      <c r="F69" s="103">
        <f>F70</f>
        <v>7238</v>
      </c>
      <c r="G69" s="58">
        <f t="shared" si="0"/>
        <v>0</v>
      </c>
      <c r="H69" s="103">
        <f>H70</f>
        <v>7238</v>
      </c>
    </row>
    <row r="70" spans="1:8" x14ac:dyDescent="0.25">
      <c r="A70" s="42" t="s">
        <v>36</v>
      </c>
      <c r="B70" s="54">
        <v>940</v>
      </c>
      <c r="C70" s="69" t="s">
        <v>120</v>
      </c>
      <c r="D70" s="179" t="s">
        <v>148</v>
      </c>
      <c r="E70" s="33">
        <v>240</v>
      </c>
      <c r="F70" s="55">
        <v>7238</v>
      </c>
      <c r="G70" s="58">
        <f t="shared" si="0"/>
        <v>0</v>
      </c>
      <c r="H70" s="55">
        <v>7238</v>
      </c>
    </row>
    <row r="71" spans="1:8" s="77" customFormat="1" ht="45" x14ac:dyDescent="0.25">
      <c r="A71" s="174" t="s">
        <v>128</v>
      </c>
      <c r="B71" s="193">
        <v>940</v>
      </c>
      <c r="C71" s="175" t="s">
        <v>120</v>
      </c>
      <c r="D71" s="169" t="s">
        <v>149</v>
      </c>
      <c r="E71" s="194"/>
      <c r="F71" s="212">
        <f>F72</f>
        <v>800.8</v>
      </c>
      <c r="G71" s="210">
        <f t="shared" si="0"/>
        <v>0</v>
      </c>
      <c r="H71" s="212">
        <f>H72</f>
        <v>800.8</v>
      </c>
    </row>
    <row r="72" spans="1:8" s="77" customFormat="1" ht="45" x14ac:dyDescent="0.25">
      <c r="A72" s="188" t="s">
        <v>139</v>
      </c>
      <c r="B72" s="189">
        <v>940</v>
      </c>
      <c r="C72" s="190" t="s">
        <v>120</v>
      </c>
      <c r="D72" s="191" t="s">
        <v>149</v>
      </c>
      <c r="E72" s="192"/>
      <c r="F72" s="213">
        <f>F73</f>
        <v>800.8</v>
      </c>
      <c r="G72" s="58">
        <f t="shared" si="0"/>
        <v>0</v>
      </c>
      <c r="H72" s="213">
        <f>H73</f>
        <v>800.8</v>
      </c>
    </row>
    <row r="73" spans="1:8" x14ac:dyDescent="0.25">
      <c r="A73" s="42" t="s">
        <v>34</v>
      </c>
      <c r="B73" s="54">
        <v>940</v>
      </c>
      <c r="C73" s="178" t="s">
        <v>120</v>
      </c>
      <c r="D73" s="191" t="s">
        <v>149</v>
      </c>
      <c r="E73" s="33">
        <v>200</v>
      </c>
      <c r="F73" s="103">
        <f>F74</f>
        <v>800.8</v>
      </c>
      <c r="G73" s="58">
        <f t="shared" si="0"/>
        <v>0</v>
      </c>
      <c r="H73" s="103">
        <f>H74</f>
        <v>800.8</v>
      </c>
    </row>
    <row r="74" spans="1:8" x14ac:dyDescent="0.25">
      <c r="A74" s="42" t="s">
        <v>36</v>
      </c>
      <c r="B74" s="54">
        <v>940</v>
      </c>
      <c r="C74" s="178" t="s">
        <v>120</v>
      </c>
      <c r="D74" s="191" t="s">
        <v>149</v>
      </c>
      <c r="E74" s="33">
        <v>240</v>
      </c>
      <c r="F74" s="55">
        <v>800.8</v>
      </c>
      <c r="G74" s="58">
        <f t="shared" si="0"/>
        <v>0</v>
      </c>
      <c r="H74" s="55">
        <v>800.8</v>
      </c>
    </row>
    <row r="75" spans="1:8" s="77" customFormat="1" ht="30" x14ac:dyDescent="0.25">
      <c r="A75" s="174" t="s">
        <v>129</v>
      </c>
      <c r="B75" s="193">
        <v>940</v>
      </c>
      <c r="C75" s="175" t="s">
        <v>120</v>
      </c>
      <c r="D75" s="166" t="s">
        <v>150</v>
      </c>
      <c r="E75" s="194"/>
      <c r="F75" s="212">
        <f>F76</f>
        <v>3603.9</v>
      </c>
      <c r="G75" s="210">
        <f t="shared" si="0"/>
        <v>0</v>
      </c>
      <c r="H75" s="212">
        <f>H76</f>
        <v>3603.9</v>
      </c>
    </row>
    <row r="76" spans="1:8" s="77" customFormat="1" ht="30" x14ac:dyDescent="0.25">
      <c r="A76" s="188" t="s">
        <v>140</v>
      </c>
      <c r="B76" s="177"/>
      <c r="C76" s="178" t="s">
        <v>120</v>
      </c>
      <c r="D76" s="179" t="s">
        <v>150</v>
      </c>
      <c r="E76" s="180"/>
      <c r="F76" s="213">
        <f>F77</f>
        <v>3603.9</v>
      </c>
      <c r="G76" s="58">
        <f t="shared" ref="G76:G132" si="2">H76-F76</f>
        <v>0</v>
      </c>
      <c r="H76" s="213">
        <f>H77</f>
        <v>3603.9</v>
      </c>
    </row>
    <row r="77" spans="1:8" x14ac:dyDescent="0.25">
      <c r="A77" s="42" t="s">
        <v>34</v>
      </c>
      <c r="B77" s="54">
        <v>940</v>
      </c>
      <c r="C77" s="178" t="s">
        <v>120</v>
      </c>
      <c r="D77" s="179" t="s">
        <v>150</v>
      </c>
      <c r="E77" s="33">
        <v>200</v>
      </c>
      <c r="F77" s="103">
        <f>F78</f>
        <v>3603.9</v>
      </c>
      <c r="G77" s="58">
        <f t="shared" si="2"/>
        <v>0</v>
      </c>
      <c r="H77" s="103">
        <f>H78</f>
        <v>3603.9</v>
      </c>
    </row>
    <row r="78" spans="1:8" x14ac:dyDescent="0.25">
      <c r="A78" s="42" t="s">
        <v>36</v>
      </c>
      <c r="B78" s="54">
        <v>940</v>
      </c>
      <c r="C78" s="178" t="s">
        <v>120</v>
      </c>
      <c r="D78" s="179" t="s">
        <v>150</v>
      </c>
      <c r="E78" s="33">
        <v>240</v>
      </c>
      <c r="F78" s="55">
        <v>3603.9</v>
      </c>
      <c r="G78" s="58">
        <f t="shared" si="2"/>
        <v>0</v>
      </c>
      <c r="H78" s="55">
        <v>3603.9</v>
      </c>
    </row>
    <row r="79" spans="1:8" s="77" customFormat="1" ht="30" x14ac:dyDescent="0.25">
      <c r="A79" s="174" t="s">
        <v>130</v>
      </c>
      <c r="B79" s="193">
        <v>940</v>
      </c>
      <c r="C79" s="175" t="s">
        <v>120</v>
      </c>
      <c r="D79" s="166" t="s">
        <v>151</v>
      </c>
      <c r="E79" s="194"/>
      <c r="F79" s="212">
        <f>F80</f>
        <v>1890.4</v>
      </c>
      <c r="G79" s="210">
        <f t="shared" si="2"/>
        <v>0</v>
      </c>
      <c r="H79" s="212">
        <f>H80</f>
        <v>1890.4</v>
      </c>
    </row>
    <row r="80" spans="1:8" s="77" customFormat="1" ht="30" x14ac:dyDescent="0.25">
      <c r="A80" s="188" t="s">
        <v>143</v>
      </c>
      <c r="B80" s="177"/>
      <c r="C80" s="178" t="s">
        <v>120</v>
      </c>
      <c r="D80" s="179" t="s">
        <v>151</v>
      </c>
      <c r="E80" s="180"/>
      <c r="F80" s="213">
        <f>F81</f>
        <v>1890.4</v>
      </c>
      <c r="G80" s="58">
        <f t="shared" si="2"/>
        <v>0</v>
      </c>
      <c r="H80" s="213">
        <f>H81</f>
        <v>1890.4</v>
      </c>
    </row>
    <row r="81" spans="1:9" x14ac:dyDescent="0.25">
      <c r="A81" s="42" t="s">
        <v>34</v>
      </c>
      <c r="B81" s="54">
        <v>940</v>
      </c>
      <c r="C81" s="178" t="s">
        <v>120</v>
      </c>
      <c r="D81" s="179" t="s">
        <v>151</v>
      </c>
      <c r="E81" s="33">
        <v>200</v>
      </c>
      <c r="F81" s="103">
        <f>F82</f>
        <v>1890.4</v>
      </c>
      <c r="G81" s="58">
        <f t="shared" si="2"/>
        <v>0</v>
      </c>
      <c r="H81" s="103">
        <f>H82</f>
        <v>1890.4</v>
      </c>
    </row>
    <row r="82" spans="1:9" x14ac:dyDescent="0.25">
      <c r="A82" s="42" t="s">
        <v>36</v>
      </c>
      <c r="B82" s="54">
        <v>940</v>
      </c>
      <c r="C82" s="178" t="s">
        <v>120</v>
      </c>
      <c r="D82" s="179" t="s">
        <v>151</v>
      </c>
      <c r="E82" s="33">
        <v>240</v>
      </c>
      <c r="F82" s="55">
        <v>1890.4</v>
      </c>
      <c r="G82" s="58">
        <f t="shared" si="2"/>
        <v>0</v>
      </c>
      <c r="H82" s="55">
        <v>1890.4</v>
      </c>
    </row>
    <row r="83" spans="1:9" s="77" customFormat="1" ht="30" x14ac:dyDescent="0.25">
      <c r="A83" s="174" t="s">
        <v>131</v>
      </c>
      <c r="B83" s="193">
        <v>940</v>
      </c>
      <c r="C83" s="175" t="s">
        <v>120</v>
      </c>
      <c r="D83" s="169" t="s">
        <v>152</v>
      </c>
      <c r="E83" s="194"/>
      <c r="F83" s="212">
        <f>F84</f>
        <v>416.6</v>
      </c>
      <c r="G83" s="210">
        <f t="shared" si="2"/>
        <v>0</v>
      </c>
      <c r="H83" s="212">
        <f>H84</f>
        <v>416.6</v>
      </c>
    </row>
    <row r="84" spans="1:9" s="77" customFormat="1" ht="30" x14ac:dyDescent="0.25">
      <c r="A84" s="176" t="s">
        <v>141</v>
      </c>
      <c r="B84" s="177"/>
      <c r="C84" s="178" t="s">
        <v>120</v>
      </c>
      <c r="D84" s="191" t="s">
        <v>152</v>
      </c>
      <c r="E84" s="180"/>
      <c r="F84" s="213">
        <f>F85</f>
        <v>416.6</v>
      </c>
      <c r="G84" s="58">
        <f t="shared" si="2"/>
        <v>0</v>
      </c>
      <c r="H84" s="213">
        <f>H85</f>
        <v>416.6</v>
      </c>
      <c r="I84" s="195"/>
    </row>
    <row r="85" spans="1:9" x14ac:dyDescent="0.25">
      <c r="A85" s="42" t="s">
        <v>34</v>
      </c>
      <c r="B85" s="54">
        <v>940</v>
      </c>
      <c r="C85" s="178" t="s">
        <v>120</v>
      </c>
      <c r="D85" s="191" t="s">
        <v>152</v>
      </c>
      <c r="E85" s="33">
        <v>200</v>
      </c>
      <c r="F85" s="103">
        <f>F86</f>
        <v>416.6</v>
      </c>
      <c r="G85" s="58">
        <f t="shared" si="2"/>
        <v>0</v>
      </c>
      <c r="H85" s="103">
        <f>H86</f>
        <v>416.6</v>
      </c>
    </row>
    <row r="86" spans="1:9" x14ac:dyDescent="0.25">
      <c r="A86" s="56" t="s">
        <v>36</v>
      </c>
      <c r="B86" s="57">
        <v>940</v>
      </c>
      <c r="C86" s="184" t="s">
        <v>120</v>
      </c>
      <c r="D86" s="191" t="s">
        <v>152</v>
      </c>
      <c r="E86" s="37">
        <v>240</v>
      </c>
      <c r="F86" s="58">
        <v>416.6</v>
      </c>
      <c r="G86" s="58">
        <f t="shared" si="2"/>
        <v>0</v>
      </c>
      <c r="H86" s="58">
        <v>416.6</v>
      </c>
    </row>
    <row r="87" spans="1:9" s="77" customFormat="1" ht="30" x14ac:dyDescent="0.25">
      <c r="A87" s="170" t="s">
        <v>132</v>
      </c>
      <c r="B87" s="164">
        <v>940</v>
      </c>
      <c r="C87" s="165" t="s">
        <v>120</v>
      </c>
      <c r="D87" s="166" t="s">
        <v>153</v>
      </c>
      <c r="E87" s="167"/>
      <c r="F87" s="212">
        <f>F88</f>
        <v>565.5</v>
      </c>
      <c r="G87" s="210">
        <f t="shared" si="2"/>
        <v>0</v>
      </c>
      <c r="H87" s="212">
        <f>H88</f>
        <v>565.5</v>
      </c>
    </row>
    <row r="88" spans="1:9" s="77" customFormat="1" ht="30" x14ac:dyDescent="0.25">
      <c r="A88" s="176" t="s">
        <v>132</v>
      </c>
      <c r="B88" s="177"/>
      <c r="C88" s="178" t="s">
        <v>120</v>
      </c>
      <c r="D88" s="179" t="s">
        <v>153</v>
      </c>
      <c r="E88" s="180"/>
      <c r="F88" s="213">
        <f>F89</f>
        <v>565.5</v>
      </c>
      <c r="G88" s="58">
        <f t="shared" si="2"/>
        <v>0</v>
      </c>
      <c r="H88" s="213">
        <f>H89</f>
        <v>565.5</v>
      </c>
    </row>
    <row r="89" spans="1:9" x14ac:dyDescent="0.25">
      <c r="A89" s="182" t="s">
        <v>34</v>
      </c>
      <c r="B89" s="177">
        <v>940</v>
      </c>
      <c r="C89" s="178" t="s">
        <v>120</v>
      </c>
      <c r="D89" s="179" t="s">
        <v>153</v>
      </c>
      <c r="E89" s="185">
        <v>200</v>
      </c>
      <c r="F89" s="103">
        <f>F90</f>
        <v>565.5</v>
      </c>
      <c r="G89" s="58">
        <f t="shared" si="2"/>
        <v>0</v>
      </c>
      <c r="H89" s="103">
        <f>H90</f>
        <v>565.5</v>
      </c>
    </row>
    <row r="90" spans="1:9" x14ac:dyDescent="0.25">
      <c r="A90" s="201" t="s">
        <v>36</v>
      </c>
      <c r="B90" s="183">
        <v>940</v>
      </c>
      <c r="C90" s="184" t="s">
        <v>120</v>
      </c>
      <c r="D90" s="179" t="s">
        <v>153</v>
      </c>
      <c r="E90" s="202">
        <v>240</v>
      </c>
      <c r="F90" s="104">
        <v>565.5</v>
      </c>
      <c r="G90" s="58">
        <f t="shared" si="2"/>
        <v>0</v>
      </c>
      <c r="H90" s="104">
        <v>565.5</v>
      </c>
    </row>
    <row r="91" spans="1:9" s="77" customFormat="1" ht="30" x14ac:dyDescent="0.25">
      <c r="A91" s="170" t="s">
        <v>133</v>
      </c>
      <c r="B91" s="164">
        <v>940</v>
      </c>
      <c r="C91" s="165" t="s">
        <v>120</v>
      </c>
      <c r="D91" s="203" t="s">
        <v>154</v>
      </c>
      <c r="E91" s="167"/>
      <c r="F91" s="212">
        <f>F92</f>
        <v>443</v>
      </c>
      <c r="G91" s="210">
        <f t="shared" si="2"/>
        <v>0</v>
      </c>
      <c r="H91" s="212">
        <f>H92</f>
        <v>443</v>
      </c>
    </row>
    <row r="92" spans="1:9" s="77" customFormat="1" ht="30" x14ac:dyDescent="0.25">
      <c r="A92" s="176" t="s">
        <v>142</v>
      </c>
      <c r="B92" s="177"/>
      <c r="C92" s="178" t="s">
        <v>120</v>
      </c>
      <c r="D92" s="204" t="s">
        <v>154</v>
      </c>
      <c r="E92" s="180"/>
      <c r="F92" s="213">
        <f>F93</f>
        <v>443</v>
      </c>
      <c r="G92" s="58">
        <f t="shared" si="2"/>
        <v>0</v>
      </c>
      <c r="H92" s="213">
        <f>H93</f>
        <v>443</v>
      </c>
    </row>
    <row r="93" spans="1:9" x14ac:dyDescent="0.25">
      <c r="A93" s="182" t="s">
        <v>34</v>
      </c>
      <c r="B93" s="177">
        <v>940</v>
      </c>
      <c r="C93" s="178" t="s">
        <v>120</v>
      </c>
      <c r="D93" s="204" t="s">
        <v>154</v>
      </c>
      <c r="E93" s="185">
        <v>200</v>
      </c>
      <c r="F93" s="103">
        <f>F94</f>
        <v>443</v>
      </c>
      <c r="G93" s="58">
        <f t="shared" si="2"/>
        <v>0</v>
      </c>
      <c r="H93" s="103">
        <f>H94</f>
        <v>443</v>
      </c>
    </row>
    <row r="94" spans="1:9" x14ac:dyDescent="0.25">
      <c r="A94" s="201" t="s">
        <v>36</v>
      </c>
      <c r="B94" s="183">
        <v>940</v>
      </c>
      <c r="C94" s="184" t="s">
        <v>120</v>
      </c>
      <c r="D94" s="204" t="s">
        <v>154</v>
      </c>
      <c r="E94" s="202">
        <v>240</v>
      </c>
      <c r="F94" s="104">
        <v>443</v>
      </c>
      <c r="G94" s="58">
        <f t="shared" si="2"/>
        <v>0</v>
      </c>
      <c r="H94" s="104">
        <v>443</v>
      </c>
    </row>
    <row r="95" spans="1:9" ht="30" x14ac:dyDescent="0.25">
      <c r="A95" s="170" t="s">
        <v>134</v>
      </c>
      <c r="B95" s="164">
        <v>940</v>
      </c>
      <c r="C95" s="165" t="s">
        <v>120</v>
      </c>
      <c r="D95" s="166" t="s">
        <v>155</v>
      </c>
      <c r="E95" s="206"/>
      <c r="F95" s="212">
        <f>F96</f>
        <v>1003.7</v>
      </c>
      <c r="G95" s="210">
        <f t="shared" si="2"/>
        <v>0</v>
      </c>
      <c r="H95" s="212">
        <f>H96</f>
        <v>1003.7</v>
      </c>
    </row>
    <row r="96" spans="1:9" s="77" customFormat="1" x14ac:dyDescent="0.25">
      <c r="A96" s="172" t="s">
        <v>136</v>
      </c>
      <c r="B96" s="207">
        <v>940</v>
      </c>
      <c r="C96" s="190" t="s">
        <v>120</v>
      </c>
      <c r="D96" s="179" t="s">
        <v>155</v>
      </c>
      <c r="E96" s="192"/>
      <c r="F96" s="213">
        <f>F97</f>
        <v>1003.7</v>
      </c>
      <c r="G96" s="58">
        <f t="shared" si="2"/>
        <v>0</v>
      </c>
      <c r="H96" s="213">
        <f>H97</f>
        <v>1003.7</v>
      </c>
    </row>
    <row r="97" spans="1:9" x14ac:dyDescent="0.25">
      <c r="A97" s="182" t="s">
        <v>34</v>
      </c>
      <c r="B97" s="177">
        <v>940</v>
      </c>
      <c r="C97" s="178" t="s">
        <v>120</v>
      </c>
      <c r="D97" s="179" t="s">
        <v>155</v>
      </c>
      <c r="E97" s="185">
        <v>200</v>
      </c>
      <c r="F97" s="103">
        <f>F98</f>
        <v>1003.7</v>
      </c>
      <c r="G97" s="58">
        <f t="shared" si="2"/>
        <v>0</v>
      </c>
      <c r="H97" s="103">
        <f>H98</f>
        <v>1003.7</v>
      </c>
    </row>
    <row r="98" spans="1:9" x14ac:dyDescent="0.25">
      <c r="A98" s="201" t="s">
        <v>36</v>
      </c>
      <c r="B98" s="183">
        <v>940</v>
      </c>
      <c r="C98" s="184" t="s">
        <v>120</v>
      </c>
      <c r="D98" s="179" t="s">
        <v>155</v>
      </c>
      <c r="E98" s="202">
        <v>240</v>
      </c>
      <c r="F98" s="104">
        <v>1003.7</v>
      </c>
      <c r="G98" s="58">
        <f t="shared" si="2"/>
        <v>0</v>
      </c>
      <c r="H98" s="104">
        <v>1003.7</v>
      </c>
    </row>
    <row r="99" spans="1:9" ht="60" x14ac:dyDescent="0.25">
      <c r="A99" s="208" t="s">
        <v>135</v>
      </c>
      <c r="B99" s="168">
        <v>940</v>
      </c>
      <c r="C99" s="165" t="s">
        <v>120</v>
      </c>
      <c r="D99" s="203" t="s">
        <v>156</v>
      </c>
      <c r="E99" s="209"/>
      <c r="F99" s="212">
        <f>F100</f>
        <v>479</v>
      </c>
      <c r="G99" s="210">
        <f t="shared" si="2"/>
        <v>0</v>
      </c>
      <c r="H99" s="212">
        <f>H100</f>
        <v>479</v>
      </c>
    </row>
    <row r="100" spans="1:9" s="77" customFormat="1" ht="60" x14ac:dyDescent="0.25">
      <c r="A100" s="173" t="s">
        <v>137</v>
      </c>
      <c r="B100" s="177">
        <v>940</v>
      </c>
      <c r="C100" s="178" t="s">
        <v>120</v>
      </c>
      <c r="D100" s="204" t="s">
        <v>156</v>
      </c>
      <c r="E100" s="161"/>
      <c r="F100" s="213">
        <f>F101</f>
        <v>479</v>
      </c>
      <c r="G100" s="58">
        <f t="shared" si="2"/>
        <v>0</v>
      </c>
      <c r="H100" s="213">
        <f>H101</f>
        <v>479</v>
      </c>
    </row>
    <row r="101" spans="1:9" x14ac:dyDescent="0.25">
      <c r="A101" s="42" t="s">
        <v>34</v>
      </c>
      <c r="B101" s="177">
        <v>940</v>
      </c>
      <c r="C101" s="178" t="s">
        <v>120</v>
      </c>
      <c r="D101" s="204" t="s">
        <v>156</v>
      </c>
      <c r="E101" s="33">
        <v>200</v>
      </c>
      <c r="F101" s="103">
        <f>F102</f>
        <v>479</v>
      </c>
      <c r="G101" s="58">
        <f t="shared" si="2"/>
        <v>0</v>
      </c>
      <c r="H101" s="103">
        <f>H102</f>
        <v>479</v>
      </c>
    </row>
    <row r="102" spans="1:9" ht="15.75" thickBot="1" x14ac:dyDescent="0.3">
      <c r="A102" s="38" t="s">
        <v>36</v>
      </c>
      <c r="B102" s="197">
        <v>940</v>
      </c>
      <c r="C102" s="184" t="s">
        <v>120</v>
      </c>
      <c r="D102" s="204" t="s">
        <v>156</v>
      </c>
      <c r="E102" s="40">
        <v>240</v>
      </c>
      <c r="F102" s="49">
        <v>479</v>
      </c>
      <c r="G102" s="58">
        <f t="shared" si="2"/>
        <v>0</v>
      </c>
      <c r="H102" s="49">
        <v>479</v>
      </c>
    </row>
    <row r="103" spans="1:9" ht="15.75" thickBot="1" x14ac:dyDescent="0.3">
      <c r="A103" s="146" t="s">
        <v>103</v>
      </c>
      <c r="B103" s="82">
        <v>940</v>
      </c>
      <c r="C103" s="22" t="s">
        <v>105</v>
      </c>
      <c r="D103" s="15"/>
      <c r="E103" s="147"/>
      <c r="F103" s="140">
        <f>F104</f>
        <v>171.6</v>
      </c>
      <c r="G103" s="218">
        <f t="shared" si="2"/>
        <v>0</v>
      </c>
      <c r="H103" s="17">
        <f>H104</f>
        <v>171.6</v>
      </c>
    </row>
    <row r="104" spans="1:9" ht="29.25" thickBot="1" x14ac:dyDescent="0.3">
      <c r="A104" s="21" t="s">
        <v>104</v>
      </c>
      <c r="B104" s="15">
        <v>940</v>
      </c>
      <c r="C104" s="97" t="s">
        <v>106</v>
      </c>
      <c r="D104" s="15"/>
      <c r="E104" s="71"/>
      <c r="F104" s="115">
        <f>F105</f>
        <v>171.6</v>
      </c>
      <c r="G104" s="218">
        <f t="shared" si="2"/>
        <v>0</v>
      </c>
      <c r="H104" s="17">
        <f>H105</f>
        <v>171.6</v>
      </c>
    </row>
    <row r="105" spans="1:9" ht="45" x14ac:dyDescent="0.25">
      <c r="A105" s="114" t="s">
        <v>112</v>
      </c>
      <c r="B105" s="48">
        <v>940</v>
      </c>
      <c r="C105" s="96" t="s">
        <v>106</v>
      </c>
      <c r="D105" s="98" t="s">
        <v>109</v>
      </c>
      <c r="E105" s="45"/>
      <c r="F105" s="136">
        <f>F106</f>
        <v>171.6</v>
      </c>
      <c r="G105" s="53">
        <f t="shared" si="2"/>
        <v>0</v>
      </c>
      <c r="H105" s="70">
        <f>H106</f>
        <v>171.6</v>
      </c>
    </row>
    <row r="106" spans="1:9" ht="30" x14ac:dyDescent="0.25">
      <c r="A106" s="31" t="s">
        <v>107</v>
      </c>
      <c r="B106" s="36">
        <v>940</v>
      </c>
      <c r="C106" s="94" t="s">
        <v>106</v>
      </c>
      <c r="D106" s="74" t="s">
        <v>110</v>
      </c>
      <c r="E106" s="33"/>
      <c r="F106" s="126">
        <f>F107</f>
        <v>171.6</v>
      </c>
      <c r="G106" s="58">
        <f t="shared" si="2"/>
        <v>0</v>
      </c>
      <c r="H106" s="55">
        <f>H107</f>
        <v>171.6</v>
      </c>
    </row>
    <row r="107" spans="1:9" x14ac:dyDescent="0.25">
      <c r="A107" s="42" t="s">
        <v>53</v>
      </c>
      <c r="B107" s="36">
        <v>940</v>
      </c>
      <c r="C107" s="94" t="s">
        <v>106</v>
      </c>
      <c r="D107" s="74" t="s">
        <v>110</v>
      </c>
      <c r="E107" s="33">
        <v>200</v>
      </c>
      <c r="F107" s="126">
        <f>F108</f>
        <v>171.6</v>
      </c>
      <c r="G107" s="58">
        <f t="shared" si="2"/>
        <v>0</v>
      </c>
      <c r="H107" s="55">
        <f>H108</f>
        <v>171.6</v>
      </c>
    </row>
    <row r="108" spans="1:9" ht="15.75" thickBot="1" x14ac:dyDescent="0.3">
      <c r="A108" s="56" t="s">
        <v>49</v>
      </c>
      <c r="B108" s="36">
        <v>940</v>
      </c>
      <c r="C108" s="95" t="s">
        <v>106</v>
      </c>
      <c r="D108" s="99" t="s">
        <v>110</v>
      </c>
      <c r="E108" s="40">
        <v>240</v>
      </c>
      <c r="F108" s="124">
        <v>171.6</v>
      </c>
      <c r="G108" s="58">
        <f t="shared" si="2"/>
        <v>0</v>
      </c>
      <c r="H108" s="49">
        <v>171.6</v>
      </c>
    </row>
    <row r="109" spans="1:9" ht="15.75" thickBot="1" x14ac:dyDescent="0.3">
      <c r="A109" s="93" t="s">
        <v>15</v>
      </c>
      <c r="B109" s="19">
        <v>940</v>
      </c>
      <c r="C109" s="60" t="s">
        <v>16</v>
      </c>
      <c r="D109" s="19"/>
      <c r="E109" s="60"/>
      <c r="F109" s="138">
        <f>F110</f>
        <v>670</v>
      </c>
      <c r="G109" s="218">
        <f t="shared" si="2"/>
        <v>0</v>
      </c>
      <c r="H109" s="92">
        <f>H110</f>
        <v>670</v>
      </c>
      <c r="I109" s="43"/>
    </row>
    <row r="110" spans="1:9" ht="15.75" thickBot="1" x14ac:dyDescent="0.3">
      <c r="A110" s="76" t="s">
        <v>84</v>
      </c>
      <c r="B110" s="19">
        <v>940</v>
      </c>
      <c r="C110" s="22" t="s">
        <v>85</v>
      </c>
      <c r="D110" s="25"/>
      <c r="E110" s="25"/>
      <c r="F110" s="116">
        <f>F111</f>
        <v>670</v>
      </c>
      <c r="G110" s="217">
        <f t="shared" si="2"/>
        <v>0</v>
      </c>
      <c r="H110" s="26">
        <f>H111</f>
        <v>670</v>
      </c>
    </row>
    <row r="111" spans="1:9" ht="30" x14ac:dyDescent="0.25">
      <c r="A111" s="27" t="s">
        <v>65</v>
      </c>
      <c r="B111" s="44">
        <v>940</v>
      </c>
      <c r="C111" s="72" t="s">
        <v>85</v>
      </c>
      <c r="D111" s="28" t="s">
        <v>45</v>
      </c>
      <c r="E111" s="29"/>
      <c r="F111" s="139">
        <f>F112+F116</f>
        <v>670</v>
      </c>
      <c r="G111" s="53">
        <f t="shared" si="2"/>
        <v>0</v>
      </c>
      <c r="H111" s="68">
        <f>H112+H116</f>
        <v>670</v>
      </c>
    </row>
    <row r="112" spans="1:9" x14ac:dyDescent="0.25">
      <c r="A112" s="31" t="s">
        <v>98</v>
      </c>
      <c r="B112" s="44">
        <v>940</v>
      </c>
      <c r="C112" s="74" t="s">
        <v>85</v>
      </c>
      <c r="D112" s="32" t="s">
        <v>46</v>
      </c>
      <c r="E112" s="33"/>
      <c r="F112" s="126">
        <f>F113</f>
        <v>490</v>
      </c>
      <c r="G112" s="58">
        <f t="shared" si="2"/>
        <v>0</v>
      </c>
      <c r="H112" s="55">
        <f>H113</f>
        <v>490</v>
      </c>
    </row>
    <row r="113" spans="1:8" ht="30" x14ac:dyDescent="0.25">
      <c r="A113" s="31" t="s">
        <v>47</v>
      </c>
      <c r="B113" s="44">
        <v>940</v>
      </c>
      <c r="C113" s="74" t="s">
        <v>85</v>
      </c>
      <c r="D113" s="32" t="s">
        <v>48</v>
      </c>
      <c r="E113" s="33"/>
      <c r="F113" s="126">
        <f>F114</f>
        <v>490</v>
      </c>
      <c r="G113" s="58">
        <f t="shared" si="2"/>
        <v>0</v>
      </c>
      <c r="H113" s="55">
        <f>H114</f>
        <v>490</v>
      </c>
    </row>
    <row r="114" spans="1:8" x14ac:dyDescent="0.25">
      <c r="A114" s="42" t="s">
        <v>34</v>
      </c>
      <c r="B114" s="44">
        <v>940</v>
      </c>
      <c r="C114" s="74" t="s">
        <v>85</v>
      </c>
      <c r="D114" s="32" t="s">
        <v>48</v>
      </c>
      <c r="E114" s="33" t="s">
        <v>35</v>
      </c>
      <c r="F114" s="126">
        <f>F115</f>
        <v>490</v>
      </c>
      <c r="G114" s="58">
        <f t="shared" si="2"/>
        <v>0</v>
      </c>
      <c r="H114" s="55">
        <f>H115</f>
        <v>490</v>
      </c>
    </row>
    <row r="115" spans="1:8" x14ac:dyDescent="0.25">
      <c r="A115" s="42" t="s">
        <v>49</v>
      </c>
      <c r="B115" s="44">
        <v>940</v>
      </c>
      <c r="C115" s="74" t="s">
        <v>85</v>
      </c>
      <c r="D115" s="32" t="s">
        <v>48</v>
      </c>
      <c r="E115" s="33" t="s">
        <v>37</v>
      </c>
      <c r="F115" s="126">
        <v>490</v>
      </c>
      <c r="G115" s="58">
        <f t="shared" si="2"/>
        <v>0</v>
      </c>
      <c r="H115" s="55">
        <v>490</v>
      </c>
    </row>
    <row r="116" spans="1:8" x14ac:dyDescent="0.25">
      <c r="A116" s="31" t="s">
        <v>99</v>
      </c>
      <c r="B116" s="44">
        <v>940</v>
      </c>
      <c r="C116" s="74" t="s">
        <v>85</v>
      </c>
      <c r="D116" s="32" t="s">
        <v>50</v>
      </c>
      <c r="E116" s="33"/>
      <c r="F116" s="126">
        <f>F117</f>
        <v>180</v>
      </c>
      <c r="G116" s="58">
        <f t="shared" si="2"/>
        <v>0</v>
      </c>
      <c r="H116" s="55">
        <f>H117</f>
        <v>180</v>
      </c>
    </row>
    <row r="117" spans="1:8" ht="45" x14ac:dyDescent="0.25">
      <c r="A117" s="31" t="s">
        <v>51</v>
      </c>
      <c r="B117" s="44">
        <v>940</v>
      </c>
      <c r="C117" s="74" t="s">
        <v>85</v>
      </c>
      <c r="D117" s="32" t="s">
        <v>52</v>
      </c>
      <c r="E117" s="33"/>
      <c r="F117" s="126">
        <f>F118</f>
        <v>180</v>
      </c>
      <c r="G117" s="58">
        <f t="shared" si="2"/>
        <v>0</v>
      </c>
      <c r="H117" s="55">
        <f>H118</f>
        <v>180</v>
      </c>
    </row>
    <row r="118" spans="1:8" x14ac:dyDescent="0.25">
      <c r="A118" s="42" t="s">
        <v>53</v>
      </c>
      <c r="B118" s="44">
        <v>940</v>
      </c>
      <c r="C118" s="74" t="s">
        <v>85</v>
      </c>
      <c r="D118" s="32" t="s">
        <v>52</v>
      </c>
      <c r="E118" s="33" t="s">
        <v>35</v>
      </c>
      <c r="F118" s="126">
        <f>F119</f>
        <v>180</v>
      </c>
      <c r="G118" s="58">
        <f t="shared" si="2"/>
        <v>0</v>
      </c>
      <c r="H118" s="55">
        <f>H119</f>
        <v>180</v>
      </c>
    </row>
    <row r="119" spans="1:8" ht="15.75" thickBot="1" x14ac:dyDescent="0.3">
      <c r="A119" s="38" t="s">
        <v>49</v>
      </c>
      <c r="B119" s="60">
        <v>940</v>
      </c>
      <c r="C119" s="81" t="s">
        <v>85</v>
      </c>
      <c r="D119" s="39" t="s">
        <v>52</v>
      </c>
      <c r="E119" s="40" t="s">
        <v>37</v>
      </c>
      <c r="F119" s="124">
        <v>180</v>
      </c>
      <c r="G119" s="58">
        <f t="shared" si="2"/>
        <v>0</v>
      </c>
      <c r="H119" s="49">
        <v>180</v>
      </c>
    </row>
    <row r="120" spans="1:8" ht="15.75" thickBot="1" x14ac:dyDescent="0.3">
      <c r="A120" s="59" t="s">
        <v>17</v>
      </c>
      <c r="B120" s="19">
        <v>940</v>
      </c>
      <c r="C120" s="60" t="s">
        <v>18</v>
      </c>
      <c r="D120" s="60"/>
      <c r="E120" s="60"/>
      <c r="F120" s="140">
        <f>F121</f>
        <v>360</v>
      </c>
      <c r="G120" s="218">
        <f t="shared" si="2"/>
        <v>0</v>
      </c>
      <c r="H120" s="63">
        <f>H121</f>
        <v>360</v>
      </c>
    </row>
    <row r="121" spans="1:8" s="77" customFormat="1" ht="15.75" thickBot="1" x14ac:dyDescent="0.25">
      <c r="A121" s="76" t="s">
        <v>86</v>
      </c>
      <c r="B121" s="82">
        <v>940</v>
      </c>
      <c r="C121" s="24">
        <v>1102</v>
      </c>
      <c r="D121" s="24"/>
      <c r="E121" s="24"/>
      <c r="F121" s="116">
        <f>F122</f>
        <v>360</v>
      </c>
      <c r="G121" s="217">
        <f t="shared" si="2"/>
        <v>0</v>
      </c>
      <c r="H121" s="26">
        <f>H122</f>
        <v>360</v>
      </c>
    </row>
    <row r="122" spans="1:8" ht="50.25" customHeight="1" x14ac:dyDescent="0.25">
      <c r="A122" s="27" t="s">
        <v>66</v>
      </c>
      <c r="B122" s="28">
        <v>940</v>
      </c>
      <c r="C122" s="83">
        <v>1102</v>
      </c>
      <c r="D122" s="29" t="s">
        <v>54</v>
      </c>
      <c r="E122" s="28"/>
      <c r="F122" s="117">
        <f>F123</f>
        <v>360</v>
      </c>
      <c r="G122" s="53">
        <f t="shared" si="2"/>
        <v>0</v>
      </c>
      <c r="H122" s="30">
        <f>H123</f>
        <v>360</v>
      </c>
    </row>
    <row r="123" spans="1:8" ht="59.25" customHeight="1" x14ac:dyDescent="0.25">
      <c r="A123" s="31" t="s">
        <v>55</v>
      </c>
      <c r="B123" s="32">
        <v>940</v>
      </c>
      <c r="C123" s="32">
        <v>1102</v>
      </c>
      <c r="D123" s="33" t="s">
        <v>56</v>
      </c>
      <c r="E123" s="32"/>
      <c r="F123" s="118">
        <f>F124</f>
        <v>360</v>
      </c>
      <c r="G123" s="58">
        <f t="shared" si="2"/>
        <v>0</v>
      </c>
      <c r="H123" s="34">
        <f>H124</f>
        <v>360</v>
      </c>
    </row>
    <row r="124" spans="1:8" x14ac:dyDescent="0.25">
      <c r="A124" s="42" t="s">
        <v>53</v>
      </c>
      <c r="B124" s="32">
        <v>940</v>
      </c>
      <c r="C124" s="84">
        <v>1102</v>
      </c>
      <c r="D124" s="33" t="s">
        <v>56</v>
      </c>
      <c r="E124" s="32" t="s">
        <v>35</v>
      </c>
      <c r="F124" s="118">
        <f>F125</f>
        <v>360</v>
      </c>
      <c r="G124" s="58">
        <f t="shared" si="2"/>
        <v>0</v>
      </c>
      <c r="H124" s="34">
        <f>H125</f>
        <v>360</v>
      </c>
    </row>
    <row r="125" spans="1:8" ht="15.75" thickBot="1" x14ac:dyDescent="0.3">
      <c r="A125" s="59" t="s">
        <v>49</v>
      </c>
      <c r="B125" s="60">
        <v>940</v>
      </c>
      <c r="C125" s="85">
        <v>1102</v>
      </c>
      <c r="D125" s="86" t="s">
        <v>56</v>
      </c>
      <c r="E125" s="60" t="s">
        <v>37</v>
      </c>
      <c r="F125" s="141">
        <v>360</v>
      </c>
      <c r="G125" s="58">
        <f t="shared" si="2"/>
        <v>0</v>
      </c>
      <c r="H125" s="87">
        <v>360</v>
      </c>
    </row>
    <row r="126" spans="1:8" ht="15.75" thickBot="1" x14ac:dyDescent="0.3">
      <c r="A126" s="18" t="s">
        <v>19</v>
      </c>
      <c r="B126" s="60">
        <v>940</v>
      </c>
      <c r="C126" s="19" t="s">
        <v>20</v>
      </c>
      <c r="D126" s="19"/>
      <c r="E126" s="19"/>
      <c r="F126" s="115">
        <f t="shared" ref="F126:H130" si="3">F127</f>
        <v>140</v>
      </c>
      <c r="G126" s="218">
        <f t="shared" si="2"/>
        <v>0</v>
      </c>
      <c r="H126" s="17">
        <f t="shared" si="3"/>
        <v>140</v>
      </c>
    </row>
    <row r="127" spans="1:8" ht="15.75" thickBot="1" x14ac:dyDescent="0.3">
      <c r="A127" s="88" t="s">
        <v>21</v>
      </c>
      <c r="B127" s="25">
        <v>940</v>
      </c>
      <c r="C127" s="25" t="s">
        <v>22</v>
      </c>
      <c r="D127" s="25"/>
      <c r="E127" s="25"/>
      <c r="F127" s="116">
        <f t="shared" si="3"/>
        <v>140</v>
      </c>
      <c r="G127" s="217">
        <f t="shared" si="2"/>
        <v>0</v>
      </c>
      <c r="H127" s="26">
        <f t="shared" si="3"/>
        <v>140</v>
      </c>
    </row>
    <row r="128" spans="1:8" ht="45" x14ac:dyDescent="0.25">
      <c r="A128" s="27" t="s">
        <v>67</v>
      </c>
      <c r="B128" s="89">
        <v>940</v>
      </c>
      <c r="C128" s="29" t="s">
        <v>57</v>
      </c>
      <c r="D128" s="28" t="s">
        <v>58</v>
      </c>
      <c r="E128" s="29"/>
      <c r="F128" s="139">
        <f>F129</f>
        <v>140</v>
      </c>
      <c r="G128" s="53">
        <f t="shared" si="2"/>
        <v>0</v>
      </c>
      <c r="H128" s="68">
        <f>H129</f>
        <v>140</v>
      </c>
    </row>
    <row r="129" spans="1:8" ht="45" x14ac:dyDescent="0.25">
      <c r="A129" s="31" t="s">
        <v>59</v>
      </c>
      <c r="B129" s="32">
        <v>940</v>
      </c>
      <c r="C129" s="33" t="s">
        <v>57</v>
      </c>
      <c r="D129" s="32" t="s">
        <v>76</v>
      </c>
      <c r="E129" s="33"/>
      <c r="F129" s="126">
        <f t="shared" si="3"/>
        <v>140</v>
      </c>
      <c r="G129" s="58">
        <f t="shared" si="2"/>
        <v>0</v>
      </c>
      <c r="H129" s="55">
        <f t="shared" si="3"/>
        <v>140</v>
      </c>
    </row>
    <row r="130" spans="1:8" x14ac:dyDescent="0.25">
      <c r="A130" s="42" t="s">
        <v>53</v>
      </c>
      <c r="B130" s="32">
        <v>940</v>
      </c>
      <c r="C130" s="33" t="s">
        <v>57</v>
      </c>
      <c r="D130" s="32" t="s">
        <v>76</v>
      </c>
      <c r="E130" s="33" t="s">
        <v>35</v>
      </c>
      <c r="F130" s="126">
        <f t="shared" si="3"/>
        <v>140</v>
      </c>
      <c r="G130" s="58">
        <f t="shared" si="2"/>
        <v>0</v>
      </c>
      <c r="H130" s="55">
        <f t="shared" si="3"/>
        <v>140</v>
      </c>
    </row>
    <row r="131" spans="1:8" ht="15.75" thickBot="1" x14ac:dyDescent="0.3">
      <c r="A131" s="38" t="s">
        <v>49</v>
      </c>
      <c r="B131" s="39">
        <v>940</v>
      </c>
      <c r="C131" s="40" t="s">
        <v>57</v>
      </c>
      <c r="D131" s="39" t="s">
        <v>76</v>
      </c>
      <c r="E131" s="40" t="s">
        <v>37</v>
      </c>
      <c r="F131" s="124">
        <v>140</v>
      </c>
      <c r="G131" s="58">
        <f t="shared" si="2"/>
        <v>0</v>
      </c>
      <c r="H131" s="49">
        <v>140</v>
      </c>
    </row>
    <row r="132" spans="1:8" ht="15.75" thickBot="1" x14ac:dyDescent="0.3">
      <c r="A132" s="361" t="s">
        <v>25</v>
      </c>
      <c r="B132" s="362"/>
      <c r="C132" s="362"/>
      <c r="D132" s="362"/>
      <c r="E132" s="362"/>
      <c r="F132" s="142">
        <f>F6</f>
        <v>28963.1</v>
      </c>
      <c r="G132" s="17">
        <f t="shared" si="2"/>
        <v>0</v>
      </c>
      <c r="H132" s="90">
        <f>H6</f>
        <v>28963.1</v>
      </c>
    </row>
    <row r="134" spans="1:8" x14ac:dyDescent="0.25">
      <c r="A134" s="353" t="s">
        <v>144</v>
      </c>
      <c r="B134" s="353"/>
      <c r="C134" s="353"/>
      <c r="D134" s="353"/>
      <c r="E134" s="353"/>
      <c r="F134" s="353"/>
      <c r="G134" s="353"/>
      <c r="H134" s="353"/>
    </row>
  </sheetData>
  <mergeCells count="3">
    <mergeCell ref="A2:F2"/>
    <mergeCell ref="A132:E132"/>
    <mergeCell ref="A134:H134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Приложение 3 (2)</vt:lpstr>
      <vt:lpstr>Приложение 4 (2)</vt:lpstr>
      <vt:lpstr>Приложение 3 (3)</vt:lpstr>
      <vt:lpstr>'Приложение 3 (2)'!Заголовки_для_печати</vt:lpstr>
      <vt:lpstr>'Приложение 3 (3)'!Заголовки_для_печати</vt:lpstr>
      <vt:lpstr>'Приложение 4 (2)'!Заголовки_для_печати</vt:lpstr>
      <vt:lpstr>'Приложение 3 (2)'!Область_печати</vt:lpstr>
      <vt:lpstr>'Приложение 3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;</dc:subject>
  <dc:creator>user</dc:creator>
  <cp:keywords/>
  <cp:lastModifiedBy>1</cp:lastModifiedBy>
  <cp:lastPrinted>2017-05-24T06:17:59Z</cp:lastPrinted>
  <dcterms:created xsi:type="dcterms:W3CDTF">2015-12-27T18:01:47Z</dcterms:created>
  <dcterms:modified xsi:type="dcterms:W3CDTF">2017-05-24T13:07:03Z</dcterms:modified>
</cp:coreProperties>
</file>