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filterPrivacy="1"/>
  <bookViews>
    <workbookView xWindow="0" yWindow="0" windowWidth="22260" windowHeight="12645" activeTab="4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Лист1" sheetId="1" r:id="rId5"/>
  </sheets>
  <definedNames>
    <definedName name="__bookmark_1">'Приложение 4'!#REF!</definedName>
    <definedName name="__bookmark_2">'Приложение 4'!#REF!</definedName>
    <definedName name="__bookmark_4">'Приложение 4'!$A$3:$F$21</definedName>
    <definedName name="__bookmark_5">'Приложение 4'!$A$22:$F$28</definedName>
    <definedName name="_xlnm.Print_Titles" localSheetId="0">'Приложение 1'!$5:$5</definedName>
    <definedName name="_xlnm.Print_Titles" localSheetId="1">'приложение 2'!#REF!</definedName>
    <definedName name="_xlnm.Print_Titles" localSheetId="2">'приложение 3'!$8:$8</definedName>
    <definedName name="_xlnm.Print_Titles" localSheetId="3">'Приложение 4'!$20:$21</definedName>
    <definedName name="_xlnm.Print_Area" localSheetId="0">'Приложение 1'!$A$1:$F$10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5" l="1"/>
  <c r="A82" i="4"/>
  <c r="A82" i="3"/>
  <c r="G10" i="4"/>
  <c r="D15" i="4"/>
  <c r="E15" i="4"/>
  <c r="G15" i="4" s="1"/>
  <c r="G78" i="4"/>
  <c r="F78" i="4"/>
  <c r="E77" i="4"/>
  <c r="E76" i="4" s="1"/>
  <c r="D77" i="4"/>
  <c r="F77" i="4" s="1"/>
  <c r="G72" i="4"/>
  <c r="F72" i="4"/>
  <c r="E71" i="4"/>
  <c r="E70" i="4" s="1"/>
  <c r="D71" i="4"/>
  <c r="D70" i="4" s="1"/>
  <c r="F70" i="4" s="1"/>
  <c r="G66" i="4"/>
  <c r="F66" i="4"/>
  <c r="E65" i="4"/>
  <c r="D65" i="4"/>
  <c r="F65" i="4" s="1"/>
  <c r="G62" i="4"/>
  <c r="F62" i="4"/>
  <c r="E61" i="4"/>
  <c r="D61" i="4"/>
  <c r="F61" i="4" s="1"/>
  <c r="G55" i="4"/>
  <c r="F55" i="4"/>
  <c r="E54" i="4"/>
  <c r="D54" i="4"/>
  <c r="F54" i="4" s="1"/>
  <c r="F49" i="4"/>
  <c r="F48" i="4"/>
  <c r="F47" i="4"/>
  <c r="F46" i="4"/>
  <c r="F45" i="4"/>
  <c r="F44" i="4"/>
  <c r="F43" i="4"/>
  <c r="F42" i="4"/>
  <c r="F41" i="4"/>
  <c r="G40" i="4"/>
  <c r="F40" i="4"/>
  <c r="E39" i="4"/>
  <c r="D39" i="4"/>
  <c r="D38" i="4"/>
  <c r="D37" i="4" s="1"/>
  <c r="D36" i="4" s="1"/>
  <c r="G35" i="4"/>
  <c r="F35" i="4"/>
  <c r="G34" i="4"/>
  <c r="F34" i="4"/>
  <c r="E33" i="4"/>
  <c r="D33" i="4"/>
  <c r="G32" i="4"/>
  <c r="F32" i="4"/>
  <c r="E31" i="4"/>
  <c r="D31" i="4"/>
  <c r="G30" i="4"/>
  <c r="F30" i="4"/>
  <c r="E29" i="4"/>
  <c r="D29" i="4"/>
  <c r="G25" i="4"/>
  <c r="F25" i="4"/>
  <c r="E24" i="4"/>
  <c r="D24" i="4"/>
  <c r="G23" i="4"/>
  <c r="F23" i="4"/>
  <c r="E22" i="4"/>
  <c r="D22" i="4"/>
  <c r="G21" i="4"/>
  <c r="F21" i="4"/>
  <c r="E20" i="4"/>
  <c r="D20" i="4"/>
  <c r="D19" i="4" s="1"/>
  <c r="D18" i="4" s="1"/>
  <c r="D17" i="4" s="1"/>
  <c r="G16" i="4"/>
  <c r="F16" i="4"/>
  <c r="F7" i="2"/>
  <c r="E7" i="2"/>
  <c r="D26" i="2"/>
  <c r="D18" i="2"/>
  <c r="D8" i="2"/>
  <c r="D7" i="2"/>
  <c r="E26" i="2"/>
  <c r="E11" i="2"/>
  <c r="D13" i="2"/>
  <c r="D12" i="2" s="1"/>
  <c r="D11" i="2" s="1"/>
  <c r="C13" i="2"/>
  <c r="C12" i="2"/>
  <c r="C11" i="2" s="1"/>
  <c r="D76" i="4" l="1"/>
  <c r="F76" i="4" s="1"/>
  <c r="F15" i="4"/>
  <c r="E14" i="4"/>
  <c r="D14" i="4"/>
  <c r="G76" i="4"/>
  <c r="D75" i="4"/>
  <c r="E75" i="4"/>
  <c r="G77" i="4"/>
  <c r="G39" i="4"/>
  <c r="F71" i="4"/>
  <c r="G24" i="4"/>
  <c r="G31" i="4"/>
  <c r="F20" i="4"/>
  <c r="F24" i="4"/>
  <c r="G33" i="4"/>
  <c r="G54" i="4"/>
  <c r="G65" i="4"/>
  <c r="D53" i="4"/>
  <c r="D64" i="4"/>
  <c r="G20" i="4"/>
  <c r="F31" i="4"/>
  <c r="E53" i="4"/>
  <c r="E64" i="4"/>
  <c r="E28" i="4"/>
  <c r="E27" i="4" s="1"/>
  <c r="E26" i="4" s="1"/>
  <c r="G61" i="4"/>
  <c r="G70" i="4"/>
  <c r="E38" i="4"/>
  <c r="F38" i="4" s="1"/>
  <c r="D60" i="4"/>
  <c r="D69" i="4"/>
  <c r="G22" i="4"/>
  <c r="G29" i="4"/>
  <c r="E60" i="4"/>
  <c r="E69" i="4"/>
  <c r="G71" i="4"/>
  <c r="F22" i="4"/>
  <c r="F29" i="4"/>
  <c r="F33" i="4"/>
  <c r="F39" i="4"/>
  <c r="E19" i="4"/>
  <c r="D28" i="4"/>
  <c r="G28" i="4" s="1"/>
  <c r="I34" i="3"/>
  <c r="H14" i="3"/>
  <c r="H16" i="3"/>
  <c r="H21" i="3"/>
  <c r="H23" i="3"/>
  <c r="H25" i="3"/>
  <c r="H30" i="3"/>
  <c r="H32" i="3"/>
  <c r="H34" i="3"/>
  <c r="H35" i="3"/>
  <c r="H40" i="3"/>
  <c r="H41" i="3"/>
  <c r="H42" i="3"/>
  <c r="H43" i="3"/>
  <c r="H44" i="3"/>
  <c r="H45" i="3"/>
  <c r="H46" i="3"/>
  <c r="H47" i="3"/>
  <c r="H48" i="3"/>
  <c r="H49" i="3"/>
  <c r="H55" i="3"/>
  <c r="H62" i="3"/>
  <c r="H66" i="3"/>
  <c r="H72" i="3"/>
  <c r="H76" i="3"/>
  <c r="H78" i="3"/>
  <c r="G33" i="3"/>
  <c r="F33" i="3"/>
  <c r="H33" i="3" s="1"/>
  <c r="I78" i="3"/>
  <c r="I72" i="3"/>
  <c r="I66" i="3"/>
  <c r="I62" i="3"/>
  <c r="I55" i="3"/>
  <c r="I40" i="3"/>
  <c r="I35" i="3"/>
  <c r="I32" i="3"/>
  <c r="I30" i="3"/>
  <c r="I25" i="3"/>
  <c r="I23" i="3"/>
  <c r="I21" i="3"/>
  <c r="I16" i="3"/>
  <c r="G77" i="3"/>
  <c r="G76" i="3" s="1"/>
  <c r="G75" i="3" s="1"/>
  <c r="G74" i="3" s="1"/>
  <c r="G73" i="3" s="1"/>
  <c r="G71" i="3"/>
  <c r="G70" i="3" s="1"/>
  <c r="G69" i="3" s="1"/>
  <c r="G68" i="3" s="1"/>
  <c r="G67" i="3" s="1"/>
  <c r="G65" i="3"/>
  <c r="G64" i="3" s="1"/>
  <c r="G63" i="3" s="1"/>
  <c r="G61" i="3"/>
  <c r="G60" i="3" s="1"/>
  <c r="G59" i="3" s="1"/>
  <c r="G54" i="3"/>
  <c r="G53" i="3" s="1"/>
  <c r="G52" i="3" s="1"/>
  <c r="G51" i="3" s="1"/>
  <c r="G50" i="3" s="1"/>
  <c r="G39" i="3"/>
  <c r="G38" i="3" s="1"/>
  <c r="G37" i="3" s="1"/>
  <c r="G36" i="3" s="1"/>
  <c r="G31" i="3"/>
  <c r="G29" i="3"/>
  <c r="G24" i="3"/>
  <c r="G22" i="3"/>
  <c r="G20" i="3"/>
  <c r="G15" i="3"/>
  <c r="G14" i="3" s="1"/>
  <c r="F77" i="3"/>
  <c r="F76" i="3" s="1"/>
  <c r="F75" i="3" s="1"/>
  <c r="F74" i="3" s="1"/>
  <c r="F73" i="3" s="1"/>
  <c r="H73" i="3" s="1"/>
  <c r="F71" i="3"/>
  <c r="F70" i="3" s="1"/>
  <c r="F69" i="3" s="1"/>
  <c r="F68" i="3" s="1"/>
  <c r="F67" i="3" s="1"/>
  <c r="H67" i="3" s="1"/>
  <c r="F65" i="3"/>
  <c r="F64" i="3" s="1"/>
  <c r="F63" i="3" s="1"/>
  <c r="I63" i="3" s="1"/>
  <c r="F61" i="3"/>
  <c r="F60" i="3" s="1"/>
  <c r="F59" i="3" s="1"/>
  <c r="H59" i="3" s="1"/>
  <c r="F54" i="3"/>
  <c r="F53" i="3" s="1"/>
  <c r="F52" i="3" s="1"/>
  <c r="F51" i="3" s="1"/>
  <c r="F50" i="3" s="1"/>
  <c r="H50" i="3" s="1"/>
  <c r="F39" i="3"/>
  <c r="F38" i="3" s="1"/>
  <c r="F37" i="3" s="1"/>
  <c r="F36" i="3" s="1"/>
  <c r="H36" i="3" s="1"/>
  <c r="F31" i="3"/>
  <c r="H31" i="3" s="1"/>
  <c r="F29" i="3"/>
  <c r="I29" i="3" s="1"/>
  <c r="F24" i="3"/>
  <c r="H24" i="3" s="1"/>
  <c r="F22" i="3"/>
  <c r="I22" i="3" s="1"/>
  <c r="F20" i="3"/>
  <c r="H20" i="3" s="1"/>
  <c r="F15" i="3"/>
  <c r="F14" i="3" s="1"/>
  <c r="F13" i="3" s="1"/>
  <c r="F12" i="3" s="1"/>
  <c r="F14" i="4" l="1"/>
  <c r="D13" i="4"/>
  <c r="G14" i="4"/>
  <c r="E13" i="4"/>
  <c r="G75" i="4"/>
  <c r="E74" i="4"/>
  <c r="F75" i="4"/>
  <c r="D74" i="4"/>
  <c r="G53" i="4"/>
  <c r="E52" i="4"/>
  <c r="F53" i="4"/>
  <c r="D52" i="4"/>
  <c r="G64" i="4"/>
  <c r="E63" i="4"/>
  <c r="F64" i="4"/>
  <c r="D63" i="4"/>
  <c r="G60" i="4"/>
  <c r="E59" i="4"/>
  <c r="F69" i="4"/>
  <c r="D68" i="4"/>
  <c r="F60" i="4"/>
  <c r="D59" i="4"/>
  <c r="G69" i="4"/>
  <c r="E68" i="4"/>
  <c r="G38" i="4"/>
  <c r="E37" i="4"/>
  <c r="D27" i="4"/>
  <c r="F28" i="4"/>
  <c r="E18" i="4"/>
  <c r="G19" i="4"/>
  <c r="F19" i="4"/>
  <c r="I50" i="3"/>
  <c r="H75" i="3"/>
  <c r="H52" i="3"/>
  <c r="I53" i="3"/>
  <c r="I69" i="3"/>
  <c r="H60" i="3"/>
  <c r="H51" i="3"/>
  <c r="H68" i="3"/>
  <c r="H15" i="3"/>
  <c r="H64" i="3"/>
  <c r="H71" i="3"/>
  <c r="H63" i="3"/>
  <c r="H39" i="3"/>
  <c r="H74" i="3"/>
  <c r="H70" i="3"/>
  <c r="H54" i="3"/>
  <c r="H38" i="3"/>
  <c r="H22" i="3"/>
  <c r="H77" i="3"/>
  <c r="H69" i="3"/>
  <c r="H65" i="3"/>
  <c r="H61" i="3"/>
  <c r="H53" i="3"/>
  <c r="H37" i="3"/>
  <c r="H29" i="3"/>
  <c r="I73" i="3"/>
  <c r="I67" i="3"/>
  <c r="I65" i="3"/>
  <c r="I59" i="3"/>
  <c r="I54" i="3"/>
  <c r="I52" i="3"/>
  <c r="I36" i="3"/>
  <c r="I31" i="3"/>
  <c r="I24" i="3"/>
  <c r="I20" i="3"/>
  <c r="I75" i="3"/>
  <c r="I76" i="3"/>
  <c r="I77" i="3"/>
  <c r="I74" i="3"/>
  <c r="I70" i="3"/>
  <c r="I71" i="3"/>
  <c r="I68" i="3"/>
  <c r="I64" i="3"/>
  <c r="I61" i="3"/>
  <c r="I60" i="3"/>
  <c r="I51" i="3"/>
  <c r="I39" i="3"/>
  <c r="I37" i="3"/>
  <c r="I38" i="3"/>
  <c r="I33" i="3"/>
  <c r="I14" i="3"/>
  <c r="G13" i="3"/>
  <c r="H13" i="3" s="1"/>
  <c r="I15" i="3"/>
  <c r="G58" i="3"/>
  <c r="G19" i="3"/>
  <c r="F19" i="3"/>
  <c r="G28" i="3"/>
  <c r="F28" i="3"/>
  <c r="F58" i="3"/>
  <c r="F13" i="4" l="1"/>
  <c r="D12" i="4"/>
  <c r="G13" i="4"/>
  <c r="E12" i="4"/>
  <c r="F12" i="4" s="1"/>
  <c r="G74" i="4"/>
  <c r="E73" i="4"/>
  <c r="F74" i="4"/>
  <c r="D73" i="4"/>
  <c r="F63" i="4"/>
  <c r="F52" i="4"/>
  <c r="D51" i="4"/>
  <c r="G63" i="4"/>
  <c r="G52" i="4"/>
  <c r="E51" i="4"/>
  <c r="F59" i="4"/>
  <c r="D58" i="4"/>
  <c r="G68" i="4"/>
  <c r="E67" i="4"/>
  <c r="F68" i="4"/>
  <c r="D67" i="4"/>
  <c r="G59" i="4"/>
  <c r="E58" i="4"/>
  <c r="G37" i="4"/>
  <c r="E36" i="4"/>
  <c r="F37" i="4"/>
  <c r="E17" i="4"/>
  <c r="G18" i="4"/>
  <c r="F18" i="4"/>
  <c r="D26" i="4"/>
  <c r="F27" i="4"/>
  <c r="G27" i="4"/>
  <c r="F18" i="3"/>
  <c r="H19" i="3"/>
  <c r="F57" i="3"/>
  <c r="H58" i="3"/>
  <c r="F27" i="3"/>
  <c r="H28" i="3"/>
  <c r="G57" i="3"/>
  <c r="I58" i="3"/>
  <c r="G27" i="3"/>
  <c r="I28" i="3"/>
  <c r="G18" i="3"/>
  <c r="I19" i="3"/>
  <c r="I13" i="3"/>
  <c r="G12" i="3"/>
  <c r="G73" i="4" l="1"/>
  <c r="G12" i="4"/>
  <c r="F73" i="4"/>
  <c r="F51" i="4"/>
  <c r="D50" i="4"/>
  <c r="F67" i="4"/>
  <c r="G51" i="4"/>
  <c r="E50" i="4"/>
  <c r="G36" i="4"/>
  <c r="F36" i="4"/>
  <c r="G58" i="4"/>
  <c r="E57" i="4"/>
  <c r="G67" i="4"/>
  <c r="F58" i="4"/>
  <c r="D57" i="4"/>
  <c r="D11" i="4"/>
  <c r="F26" i="4"/>
  <c r="G26" i="4"/>
  <c r="G17" i="4"/>
  <c r="E11" i="4"/>
  <c r="F17" i="4"/>
  <c r="F56" i="3"/>
  <c r="H57" i="3"/>
  <c r="I12" i="3"/>
  <c r="H12" i="3"/>
  <c r="F26" i="3"/>
  <c r="H27" i="3"/>
  <c r="F17" i="3"/>
  <c r="H18" i="3"/>
  <c r="G56" i="3"/>
  <c r="I56" i="3" s="1"/>
  <c r="I57" i="3"/>
  <c r="G26" i="3"/>
  <c r="I26" i="3" s="1"/>
  <c r="I27" i="3"/>
  <c r="G17" i="3"/>
  <c r="I18" i="3"/>
  <c r="F50" i="4" l="1"/>
  <c r="G50" i="4"/>
  <c r="G57" i="4"/>
  <c r="E56" i="4"/>
  <c r="E10" i="4" s="1"/>
  <c r="F57" i="4"/>
  <c r="D56" i="4"/>
  <c r="D10" i="4" s="1"/>
  <c r="G11" i="4"/>
  <c r="F11" i="4"/>
  <c r="H17" i="3"/>
  <c r="H26" i="3"/>
  <c r="F10" i="3"/>
  <c r="H56" i="3"/>
  <c r="I17" i="3"/>
  <c r="G10" i="3"/>
  <c r="F10" i="4" l="1"/>
  <c r="F79" i="4" s="1"/>
  <c r="F56" i="4"/>
  <c r="G56" i="4"/>
  <c r="E79" i="4"/>
  <c r="F9" i="3"/>
  <c r="H10" i="3"/>
  <c r="F11" i="3"/>
  <c r="G11" i="3"/>
  <c r="I11" i="3" s="1"/>
  <c r="I10" i="3"/>
  <c r="G9" i="3"/>
  <c r="D79" i="4" l="1"/>
  <c r="H11" i="3"/>
  <c r="I9" i="3"/>
  <c r="G79" i="3"/>
  <c r="F79" i="3"/>
  <c r="H9" i="3"/>
  <c r="H79" i="3" s="1"/>
  <c r="E8" i="2" l="1"/>
  <c r="D19" i="2"/>
  <c r="E15" i="2"/>
  <c r="E16" i="2"/>
  <c r="E17" i="2"/>
  <c r="E19" i="2"/>
  <c r="E20" i="2"/>
  <c r="E21" i="2"/>
  <c r="E22" i="2"/>
  <c r="E23" i="2"/>
  <c r="E24" i="2"/>
  <c r="E25" i="2"/>
  <c r="F8" i="2" l="1"/>
  <c r="F15" i="2" l="1"/>
  <c r="F16" i="2"/>
  <c r="F17" i="2"/>
  <c r="F18" i="2"/>
  <c r="F19" i="2"/>
  <c r="F20" i="2"/>
  <c r="F21" i="2"/>
  <c r="F22" i="2"/>
  <c r="F23" i="2"/>
  <c r="F24" i="2"/>
  <c r="F25" i="2"/>
  <c r="F10" i="2" l="1"/>
  <c r="F9" i="2" l="1"/>
</calcChain>
</file>

<file path=xl/sharedStrings.xml><?xml version="1.0" encoding="utf-8"?>
<sst xmlns="http://schemas.openxmlformats.org/spreadsheetml/2006/main" count="434" uniqueCount="212">
  <si>
    <t>Приложение 1</t>
  </si>
  <si>
    <t>Наименование показателя</t>
  </si>
  <si>
    <t>Код дохода по бюджетной классификации</t>
  </si>
  <si>
    <t>Неисполненные назначения</t>
  </si>
  <si>
    <t>1</t>
  </si>
  <si>
    <t>3</t>
  </si>
  <si>
    <t>4</t>
  </si>
  <si>
    <t>5</t>
  </si>
  <si>
    <t>6</t>
  </si>
  <si>
    <t>X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</si>
  <si>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</si>
  <si>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</si>
  <si>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% исполнения</t>
  </si>
  <si>
    <t>7</t>
  </si>
  <si>
    <t>Наименование</t>
  </si>
  <si>
    <t>Общегосударственные вопросы</t>
  </si>
  <si>
    <t>Непрограммные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</si>
  <si>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</si>
  <si>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</si>
  <si>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0100</t>
  </si>
  <si>
    <t>Закупка товаров, работ и услуг для государственных (муниципальных) нужд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</si>
  <si>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</si>
  <si>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руб.</t>
  </si>
  <si>
    <t>Приложение2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</si>
  <si>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</si>
  <si>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Приложение 3</t>
  </si>
  <si>
    <t>000 01060000000000600</t>
  </si>
  <si>
    <t>000 01060000000000500</t>
  </si>
  <si>
    <t>000 01050201030000610</t>
  </si>
  <si>
    <t>Уменьшение прочих остатков денежных средств бюджетов внутригородских муниципальных образований городов федерального значения</t>
  </si>
  <si>
    <t>000 01050201000000610</t>
  </si>
  <si>
    <t>Уменьшение прочих остатков денежных средств бюджетов</t>
  </si>
  <si>
    <t>000 01050200000000600</t>
  </si>
  <si>
    <t>Уменьшение прочих остатков средств бюджетов</t>
  </si>
  <si>
    <t>000 01050000000000600</t>
  </si>
  <si>
    <t>Уменьшение остатков средств бюджетов</t>
  </si>
  <si>
    <t>000 01050201030000510</t>
  </si>
  <si>
    <t>Увеличение прочих остатков денежных средств бюджетов внутригородских муниципальных образований городов федерального значения</t>
  </si>
  <si>
    <t>000 01050201000000510</t>
  </si>
  <si>
    <t>Увеличение прочих остатков денежных средств бюджетов</t>
  </si>
  <si>
    <t>000 01050200000000500</t>
  </si>
  <si>
    <t>Увеличение прочих остатков средств бюджетов</t>
  </si>
  <si>
    <t>000 01050000000000500</t>
  </si>
  <si>
    <t>Увеличение остатков средств бюджетов</t>
  </si>
  <si>
    <t>000 01000000000000000</t>
  </si>
  <si>
    <t>Изменение остатков средств</t>
  </si>
  <si>
    <t>2</t>
  </si>
  <si>
    <t>Код источника финансирования дефицита бюджета по бюджетной классификации</t>
  </si>
  <si>
    <t>Код строки</t>
  </si>
  <si>
    <t>Приложение 4</t>
  </si>
  <si>
    <t xml:space="preserve">Показатели источников финансирования дефицита бюджета города Инкермана, внутригородского муниципального образования города Севастополя по кодам классификации источников финансирования дефицита бюджета за 2015 год </t>
  </si>
  <si>
    <t>Утвержденные бюджетные назначения</t>
  </si>
  <si>
    <t>Исполнено</t>
  </si>
  <si>
    <t>Изменение остатков средств на счетах по учету средств бюджетов</t>
  </si>
  <si>
    <t>000 01050000000000000</t>
  </si>
  <si>
    <t>Источники финансирования дефицита бюджета - ВСЕГО 
В том числе:</t>
  </si>
  <si>
    <t>источники внутреннего финансирования бюджета 
Из них:</t>
  </si>
  <si>
    <t>источники внешнего финансирования бюджета 
Из них:</t>
  </si>
  <si>
    <t>Показатели доходов бюджета г. Инкермана, внутригородского муниципального образования города Севастополя за 2016г.</t>
  </si>
  <si>
    <t>Утверждено на 2016год</t>
  </si>
  <si>
    <t>Исполнено за 2016 год</t>
  </si>
  <si>
    <t>НАЛОГОВЫЕ И НЕНАЛОГОВЫЕ ДОХОДЫ</t>
  </si>
  <si>
    <t>НАЛОГИ НА ПРИБЫЛЬ, ДОХОДЫ</t>
  </si>
  <si>
    <t>Налог на доходы физических лиц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</si>
  <si>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</si>
  <si>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</si>
  <si>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</si>
  <si>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</si>
  <si>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</si>
  <si>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внутригородских муниципальных образований городов федерального значения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</si>
  <si>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</si>
  <si>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Субсидия бюджетам на финансовое обеспечение отдельных полномочий</t>
  </si>
  <si>
    <t>Субсидия бюджетам внутригородских муниципальных образований городов федерального значения на финансовое обеспечение отдельных полномочий</t>
  </si>
  <si>
    <t>Доходы бюджета - ВСЕГО: 
в том числе:</t>
  </si>
  <si>
    <t>182 1 01 02000 01 0000 000</t>
  </si>
  <si>
    <t>000 1 00 00000 00 0000 000</t>
  </si>
  <si>
    <t>940 1 16 90030 03 0000 000</t>
  </si>
  <si>
    <t>940 2 00 00000 00 0000 000</t>
  </si>
  <si>
    <t>940 2 02 00000 00 0000 000</t>
  </si>
  <si>
    <t>940 2 02 01000 00 0000 151</t>
  </si>
  <si>
    <t>940 2 02 01001 00 0000 151</t>
  </si>
  <si>
    <t>940 2 02 01001 03 0000 151</t>
  </si>
  <si>
    <t>940 2 02 02000 00 0000 151</t>
  </si>
  <si>
    <t>940 2 02 02998 00 0000 151</t>
  </si>
  <si>
    <t>940 2 02 02998 03 0000 151</t>
  </si>
  <si>
    <t>940 1 16 00000 00 0000 000</t>
  </si>
  <si>
    <t>940 1 16 90000 00 0000 140</t>
  </si>
  <si>
    <t>Глава города Инкермана                                                                 Р.И.Демченко</t>
  </si>
  <si>
    <t>Показатели расходов бюджета города Инкермана, внутригородского муниципального образования города Севастополя по ведомственной структуре расходов бюджета за 2016 год.</t>
  </si>
  <si>
    <r>
      <rPr>
        <b/>
        <sz val="11"/>
        <rFont val="Times New Roman"/>
        <family val="1"/>
        <charset val="204"/>
      </rPr>
      <t>Наименование</t>
    </r>
  </si>
  <si>
    <r>
      <rPr>
        <b/>
        <sz val="11"/>
        <rFont val="Times New Roman"/>
        <family val="1"/>
        <charset val="204"/>
      </rPr>
      <t>Код ГРБС</t>
    </r>
  </si>
  <si>
    <r>
      <rPr>
        <b/>
        <sz val="11"/>
        <rFont val="Times New Roman"/>
        <family val="1"/>
        <charset val="204"/>
      </rPr>
      <t>Код раздела, подраздела</t>
    </r>
  </si>
  <si>
    <r>
      <rPr>
        <b/>
        <sz val="11"/>
        <rFont val="Times New Roman"/>
        <family val="1"/>
        <charset val="204"/>
      </rPr>
      <t>Код целевой статьи</t>
    </r>
  </si>
  <si>
    <r>
      <rPr>
        <b/>
        <sz val="11"/>
        <rFont val="Times New Roman"/>
        <family val="1"/>
        <charset val="204"/>
      </rPr>
      <t>Код вида расходов</t>
    </r>
  </si>
  <si>
    <t>МЕСТНАЯ АДМИНИСТРАЦИЯ ГОРОДА ИНКЕРМАНА, ВНУТРИГОРОДСКОГО МУНИЦИПАЛЬНОГО ОБРАЗОВАНИЯ ГОРОДА СЕВАСТОПОЛЯ</t>
  </si>
  <si>
    <r>
      <rPr>
        <b/>
        <sz val="11"/>
        <rFont val="Times New Roman"/>
        <family val="1"/>
        <charset val="204"/>
      </rPr>
      <t>Общегосударственные вопросы</t>
    </r>
  </si>
  <si>
    <r>
      <rPr>
        <b/>
        <sz val="11"/>
        <rFont val="Times New Roman"/>
        <family val="1"/>
        <charset val="204"/>
      </rPr>
      <t>0100</t>
    </r>
  </si>
  <si>
    <t>70</t>
  </si>
  <si>
    <r>
      <rPr>
        <b/>
        <sz val="11"/>
        <rFont val="Times New Roman"/>
        <family val="1"/>
        <charset val="204"/>
      </rPr>
      <t>Функционирование высшего должностного лица субъекта Российской Федерации и муниципального образования</t>
    </r>
  </si>
  <si>
    <r>
      <rPr>
        <b/>
        <sz val="11"/>
        <rFont val="Times New Roman"/>
        <family val="1"/>
        <charset val="204"/>
      </rPr>
      <t>0102</t>
    </r>
  </si>
  <si>
    <t>Функционирование высшего должностного лица внутригородского муниципального образования</t>
  </si>
  <si>
    <t>0102</t>
  </si>
  <si>
    <t>7100000000</t>
  </si>
  <si>
    <t>Обеспечение деятельности Главы внутригородского муниципального образования</t>
  </si>
  <si>
    <t>71000Б7101</t>
  </si>
  <si>
    <t>100</t>
  </si>
  <si>
    <t>Расходы на выплату персоналу государственных (муниципальных) органов</t>
  </si>
  <si>
    <t>120</t>
  </si>
  <si>
    <r>
      <rPr>
        <b/>
        <sz val="11"/>
        <rFont val="Times New Roman"/>
        <family val="1"/>
        <charset val="204"/>
      </rPr>
      <t>Функционирование законодательных (представительных) органов государственной власти и представительных органов муниципальных образований</t>
    </r>
  </si>
  <si>
    <r>
      <rPr>
        <b/>
        <sz val="11"/>
        <rFont val="Times New Roman"/>
        <family val="1"/>
        <charset val="204"/>
      </rPr>
      <t>0103</t>
    </r>
  </si>
  <si>
    <t>Функционирование Инкерманского городского Совета</t>
  </si>
  <si>
    <t>0103</t>
  </si>
  <si>
    <t>7200000000</t>
  </si>
  <si>
    <t>Содержание и обеспечение деятельности Инкерманского городского Совета</t>
  </si>
  <si>
    <t>72000Б7101</t>
  </si>
  <si>
    <t>200</t>
  </si>
  <si>
    <t>Иные закупки товаров, работ и услуг для обеспечения муниципальных нужд</t>
  </si>
  <si>
    <t>240</t>
  </si>
  <si>
    <t>Иные бюджетные ассигнования</t>
  </si>
  <si>
    <t>Уплата налогов, сборов и иных платежей</t>
  </si>
  <si>
    <r>
      <rPr>
        <b/>
        <sz val="11"/>
        <rFont val="Times New Roman"/>
        <family val="1"/>
        <charset val="204"/>
      </rPr>
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</r>
  </si>
  <si>
    <r>
      <rPr>
        <b/>
        <sz val="11"/>
        <rFont val="Times New Roman"/>
        <family val="1"/>
        <charset val="204"/>
      </rPr>
      <t>0104</t>
    </r>
  </si>
  <si>
    <t xml:space="preserve">Функционирование местной администрации города Инкермана, внутригородского муниципального образования города Севастополя </t>
  </si>
  <si>
    <t>0104</t>
  </si>
  <si>
    <t>7300000000</t>
  </si>
  <si>
    <t>Обеспечение деятельности местной администрации города Инкермана, внутригородского муниципального образования города Севастополя</t>
  </si>
  <si>
    <t>73000Б7101</t>
  </si>
  <si>
    <t>Обеспечение проведения выборов и референдумов</t>
  </si>
  <si>
    <t>0107</t>
  </si>
  <si>
    <t>Проведение выборов и референдумов в городе Инкермане, внутригородском муниципальном образовании города Севастополя</t>
  </si>
  <si>
    <t>Расходы на проведение выборов в городе Инкермане, внутригородском муниципальном образовании города Севастополя</t>
  </si>
  <si>
    <t>Специальные расходы</t>
  </si>
  <si>
    <t>Национальная безопасность и правохранительная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</si>
  <si>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</si>
  <si>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</si>
  <si>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</si>
  <si>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"Профилактика терроризма и экстремизма на территории города Инкермана, а таже минимизация и ликвидация последствий проявления терроризма и экстремизма на территории города Инкермана, внутригородского муниципального образования города Севастополя"</t>
  </si>
  <si>
    <t>Мероприятия, направленные на предупреждение  терроризма, а также повышение готовности населения города Инкермана противодействию терроризма на территории муниципального округа</t>
  </si>
  <si>
    <t>12100Т7201</t>
  </si>
  <si>
    <t>Закупка товаров, работ и услугдля государственных (муниципальных) нужд</t>
  </si>
  <si>
    <t>Иные закупки товаров, работ и услугдля обеспечения муниципальных нужд</t>
  </si>
  <si>
    <r>
      <rPr>
        <b/>
        <sz val="11"/>
        <rFont val="Times New Roman"/>
        <family val="1"/>
        <charset val="204"/>
      </rPr>
      <t>Культура, кинематография</t>
    </r>
  </si>
  <si>
    <r>
      <rPr>
        <b/>
        <sz val="11"/>
        <rFont val="Times New Roman"/>
        <family val="1"/>
        <charset val="204"/>
      </rPr>
      <t>0800</t>
    </r>
  </si>
  <si>
    <t>Культура</t>
  </si>
  <si>
    <t>0801</t>
  </si>
  <si>
    <t>Муниципальная программа «Развитие культуры в городе Инкермане, внутригородском муниципальном образовании города Севастополя »</t>
  </si>
  <si>
    <t>1100000000</t>
  </si>
  <si>
    <t>1110000000</t>
  </si>
  <si>
    <t>Мероприятия, направленные на проведение местных праздничных и иных зрелищных мероприятий во внутригородском муниципальном образовании</t>
  </si>
  <si>
    <t>11100К7201</t>
  </si>
  <si>
    <t>1120000000</t>
  </si>
  <si>
    <t>Мероприятия, направленные на осуществление военно-патриотического воспитания граждан Российской Федерации на территории внутригородского муниципального образования</t>
  </si>
  <si>
    <t>11200В7201</t>
  </si>
  <si>
    <r>
      <rPr>
        <b/>
        <sz val="11"/>
        <rFont val="Times New Roman"/>
        <family val="1"/>
        <charset val="204"/>
      </rPr>
      <t>Физическая культура и спорт</t>
    </r>
  </si>
  <si>
    <r>
      <rPr>
        <b/>
        <sz val="11"/>
        <rFont val="Times New Roman"/>
        <family val="1"/>
        <charset val="204"/>
      </rPr>
      <t>1100</t>
    </r>
  </si>
  <si>
    <t>Массовый спорт</t>
  </si>
  <si>
    <t>Муниципальная программа «Развитие физической культуры и спорта в  городе Инкермане, внутригородском муниципальном образовании города Севастополя»</t>
  </si>
  <si>
    <t>1300000000</t>
  </si>
  <si>
    <t>Досуговые спортивные мероприятия для детей и подростков, направленные на развитие физкультуры и спорта во внутригородском муниципальном образовании</t>
  </si>
  <si>
    <t>13000С7201</t>
  </si>
  <si>
    <r>
      <rPr>
        <b/>
        <sz val="11"/>
        <rFont val="Times New Roman"/>
        <family val="1"/>
        <charset val="204"/>
      </rPr>
      <t>Средства массовой информации</t>
    </r>
  </si>
  <si>
    <r>
      <rPr>
        <b/>
        <sz val="11"/>
        <rFont val="Times New Roman"/>
        <family val="1"/>
        <charset val="204"/>
      </rPr>
      <t>1200</t>
    </r>
  </si>
  <si>
    <r>
      <rPr>
        <b/>
        <sz val="11"/>
        <rFont val="Times New Roman"/>
        <family val="1"/>
        <charset val="204"/>
      </rPr>
      <t>Другие вопросы в области средств массовой информации</t>
    </r>
  </si>
  <si>
    <r>
      <rPr>
        <b/>
        <sz val="11"/>
        <rFont val="Times New Roman"/>
        <family val="1"/>
        <charset val="204"/>
      </rPr>
      <t>1204</t>
    </r>
  </si>
  <si>
    <t>Муниципальная программа "Информационная политика и развитие средств массовой информации в городе Инкермане, внутригородском муниципальном образовании города Севастополя"</t>
  </si>
  <si>
    <t>1204</t>
  </si>
  <si>
    <t>0900000000</t>
  </si>
  <si>
    <t>Мероприятия, направленные на информирование жителей внутригородского муниципального образования о деятельности органов местного самоуправления</t>
  </si>
  <si>
    <t>09100И7201</t>
  </si>
  <si>
    <r>
      <rPr>
        <b/>
        <sz val="11"/>
        <rFont val="Times New Roman"/>
        <family val="1"/>
        <charset val="204"/>
      </rPr>
      <t>Итого расходов</t>
    </r>
  </si>
  <si>
    <t>Утверждено на 2016 год</t>
  </si>
  <si>
    <t>1993498</t>
  </si>
  <si>
    <t>1800</t>
  </si>
  <si>
    <t>224892.3</t>
  </si>
  <si>
    <t>Исполнение судебных актов</t>
  </si>
  <si>
    <t>5000</t>
  </si>
  <si>
    <t>909800</t>
  </si>
  <si>
    <t>215820</t>
  </si>
  <si>
    <t>Подпрограмма «Праздники»</t>
  </si>
  <si>
    <t>Подпрограмма «Военно-патриотическое воспитание»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</si>
  <si>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</si>
  <si>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</si>
  <si>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</si>
  <si>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внутригородских муниципальных образований городов федерального значения</t>
  </si>
  <si>
    <t>940 1 13 00000 00 0000 000</t>
  </si>
  <si>
    <t>940 1 13 0299 00 00000 130</t>
  </si>
  <si>
    <t>940 1 13 0200 00 00000 000</t>
  </si>
  <si>
    <t>940 1 13 02993 03 0000 000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</si>
  <si>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</si>
  <si>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внутригородских муниципальных образований городов федерального значения</t>
  </si>
  <si>
    <t>940 2 19 00000 00 0000 000</t>
  </si>
  <si>
    <t>940 2 19 03000 03 0000 151</t>
  </si>
  <si>
    <t>Показатели расходов бюджета города Инкермана, внутригородского муниципального образования города Севастополя по разделам и подразделам классификации расходов бюджета за 2016 год .</t>
  </si>
  <si>
    <t>Расходы бюджета -ВСЕГО</t>
  </si>
  <si>
    <t>(руб.коп.)</t>
  </si>
  <si>
    <t>Увеличение финансовых активов, являющихся иными источниками внутреннего финансирования дефицитов бюджетов</t>
  </si>
  <si>
    <t>Уменьшение финансовых активов, являющихся иными источниками внутреннего финансирования дефицитов бюджетов</t>
  </si>
  <si>
    <t>Код ГРБС</t>
  </si>
  <si>
    <t>Код раздела, подраздела</t>
  </si>
  <si>
    <t>Культура, кинематография</t>
  </si>
  <si>
    <t>0800</t>
  </si>
  <si>
    <t>Физическая культура и спорт</t>
  </si>
  <si>
    <t>1100</t>
  </si>
  <si>
    <t>Средства массовой информации</t>
  </si>
  <si>
    <t>1200</t>
  </si>
  <si>
    <t>Другие вопросы в области средств массовой информации</t>
  </si>
  <si>
    <t>Итого расходов</t>
  </si>
  <si>
    <t>руб.коп</t>
  </si>
  <si>
    <t xml:space="preserve">Мероприятия, направленные на предупреждение  терроризма, а также повышение готовности населения города Инкермана противодействию терроризма </t>
  </si>
  <si>
    <t xml:space="preserve">                                                           к решению Инкерманского городского Совета                                                               № 09 / от 01.06.2017г.  "Об утверждении отчета об исполнении бюджета города Инкермана за 2016 год"</t>
  </si>
  <si>
    <t xml:space="preserve">                                                           к решению Инкерманского городского Совета                                                               № 09 / от01.06.2017г.  "Об утверждении отчета об исполнении бюджета города Инкермана за 2016 год"</t>
  </si>
  <si>
    <t>Показатели расходов бюджета города Инкермана, внутригородского муниципального образования по ведомственной структуре расходов бюджета за 2016 год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</si>
</sst>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&quot;###,##0.00"/>
    <numFmt numFmtId="166" formatCode="0.0"/>
    <numFmt numFmtId="167" formatCode="&quot;&quot;#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7" fillId="0" borderId="0"/>
    <xf numFmtId="0" fontId="14" fillId="0" borderId="0"/>
    <xf numFmtId="0" fontId="1" fillId="0" borderId="0"/>
    <xf numFmtId="0" fontId="4" fillId="0" borderId="0"/>
  </cellStyleXfs>
  <cellXfs count="14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164" fontId="5" fillId="0" borderId="0" xfId="2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2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3" fillId="0" borderId="0" xfId="5" applyFont="1" applyFill="1" applyAlignment="1">
      <alignment vertical="center" wrapText="1"/>
    </xf>
    <xf numFmtId="0" fontId="3" fillId="0" borderId="0" xfId="5" applyFont="1" applyFill="1" applyAlignment="1">
      <alignment horizontal="center" vertical="center" wrapText="1"/>
    </xf>
    <xf numFmtId="49" fontId="3" fillId="0" borderId="0" xfId="5" applyNumberFormat="1" applyFont="1" applyFill="1" applyAlignment="1">
      <alignment horizontal="center" vertical="center" wrapText="1"/>
    </xf>
    <xf numFmtId="164" fontId="3" fillId="0" borderId="0" xfId="5" applyNumberFormat="1" applyFont="1" applyFill="1" applyAlignment="1">
      <alignment horizontal="center" wrapText="1"/>
    </xf>
    <xf numFmtId="4" fontId="3" fillId="0" borderId="0" xfId="5" applyNumberFormat="1" applyFont="1" applyFill="1" applyAlignment="1">
      <alignment wrapText="1"/>
    </xf>
    <xf numFmtId="0" fontId="3" fillId="0" borderId="0" xfId="5" applyFont="1" applyFill="1" applyAlignment="1">
      <alignment wrapText="1"/>
    </xf>
    <xf numFmtId="0" fontId="3" fillId="0" borderId="0" xfId="5" applyFont="1" applyFill="1" applyBorder="1" applyAlignment="1">
      <alignment wrapText="1"/>
    </xf>
    <xf numFmtId="0" fontId="3" fillId="0" borderId="0" xfId="5" applyFont="1" applyFill="1" applyBorder="1" applyAlignment="1">
      <alignment vertical="center" wrapText="1"/>
    </xf>
    <xf numFmtId="0" fontId="3" fillId="0" borderId="0" xfId="5" applyFont="1" applyFill="1" applyBorder="1" applyAlignment="1">
      <alignment horizontal="center" vertical="center" wrapText="1"/>
    </xf>
    <xf numFmtId="49" fontId="3" fillId="0" borderId="0" xfId="5" applyNumberFormat="1" applyFont="1" applyFill="1" applyBorder="1" applyAlignment="1">
      <alignment horizontal="center" vertical="center" wrapText="1"/>
    </xf>
    <xf numFmtId="164" fontId="3" fillId="0" borderId="0" xfId="5" applyNumberFormat="1" applyFont="1" applyFill="1" applyBorder="1" applyAlignment="1">
      <alignment horizontal="center" wrapText="1"/>
    </xf>
    <xf numFmtId="164" fontId="3" fillId="0" borderId="1" xfId="5" applyNumberFormat="1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left" vertical="top"/>
    </xf>
    <xf numFmtId="0" fontId="1" fillId="0" borderId="0" xfId="5" applyFont="1" applyFill="1" applyBorder="1" applyAlignment="1">
      <alignment horizontal="left" vertical="top" indent="2"/>
    </xf>
    <xf numFmtId="0" fontId="1" fillId="0" borderId="0" xfId="5" applyFont="1" applyFill="1" applyBorder="1" applyAlignment="1">
      <alignment horizontal="left" vertical="top" indent="1"/>
    </xf>
    <xf numFmtId="0" fontId="1" fillId="0" borderId="0" xfId="5" applyFont="1" applyFill="1" applyBorder="1" applyAlignment="1">
      <alignment horizontal="left" vertical="center" indent="2"/>
    </xf>
    <xf numFmtId="0" fontId="1" fillId="0" borderId="0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indent="1"/>
    </xf>
    <xf numFmtId="0" fontId="1" fillId="0" borderId="0" xfId="5" applyFont="1" applyFill="1" applyBorder="1" applyAlignment="1">
      <alignment horizontal="right"/>
    </xf>
    <xf numFmtId="0" fontId="1" fillId="0" borderId="0" xfId="5" applyFont="1" applyFill="1" applyBorder="1" applyAlignment="1">
      <alignment horizontal="left" vertical="center" indent="1"/>
    </xf>
    <xf numFmtId="0" fontId="1" fillId="0" borderId="0" xfId="5" applyFont="1" applyFill="1" applyBorder="1" applyAlignment="1">
      <alignment horizontal="right" vertical="center"/>
    </xf>
    <xf numFmtId="0" fontId="1" fillId="0" borderId="0" xfId="5" applyFont="1" applyFill="1" applyBorder="1" applyAlignment="1">
      <alignment horizontal="left" indent="2"/>
    </xf>
    <xf numFmtId="0" fontId="1" fillId="0" borderId="0" xfId="5" applyFont="1" applyFill="1" applyBorder="1"/>
    <xf numFmtId="0" fontId="1" fillId="0" borderId="0" xfId="5" applyFont="1" applyFill="1" applyBorder="1" applyAlignment="1">
      <alignment horizontal="left" vertical="center"/>
    </xf>
    <xf numFmtId="0" fontId="3" fillId="0" borderId="0" xfId="2" applyNumberFormat="1" applyFont="1" applyFill="1" applyAlignment="1" applyProtection="1">
      <alignment horizontal="right" vertical="center"/>
      <protection hidden="1"/>
    </xf>
    <xf numFmtId="4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64" fontId="12" fillId="0" borderId="0" xfId="5" applyNumberFormat="1" applyFont="1" applyFill="1" applyBorder="1" applyAlignment="1">
      <alignment horizontal="center" wrapText="1"/>
    </xf>
    <xf numFmtId="164" fontId="3" fillId="0" borderId="0" xfId="5" applyNumberFormat="1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wrapText="1"/>
    </xf>
    <xf numFmtId="0" fontId="3" fillId="0" borderId="0" xfId="5" applyFont="1" applyFill="1" applyBorder="1" applyAlignment="1">
      <alignment horizontal="left" wrapText="1"/>
    </xf>
    <xf numFmtId="49" fontId="3" fillId="0" borderId="0" xfId="5" applyNumberFormat="1" applyFont="1" applyFill="1" applyBorder="1" applyAlignment="1">
      <alignment horizontal="center" wrapText="1"/>
    </xf>
    <xf numFmtId="49" fontId="3" fillId="0" borderId="0" xfId="4" applyNumberFormat="1" applyFont="1" applyFill="1" applyBorder="1" applyAlignment="1">
      <alignment horizontal="center" vertical="center" wrapText="1"/>
    </xf>
    <xf numFmtId="0" fontId="17" fillId="0" borderId="0" xfId="6" applyFont="1"/>
    <xf numFmtId="0" fontId="9" fillId="0" borderId="0" xfId="6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9" fillId="0" borderId="0" xfId="6" applyFont="1" applyBorder="1" applyAlignment="1">
      <alignment wrapText="1"/>
    </xf>
    <xf numFmtId="0" fontId="18" fillId="0" borderId="0" xfId="6" applyFont="1" applyBorder="1" applyAlignment="1">
      <alignment horizontal="center" wrapText="1"/>
    </xf>
    <xf numFmtId="0" fontId="17" fillId="0" borderId="0" xfId="6" applyFont="1" applyBorder="1"/>
    <xf numFmtId="0" fontId="5" fillId="0" borderId="1" xfId="0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center"/>
    </xf>
    <xf numFmtId="0" fontId="20" fillId="0" borderId="0" xfId="1" applyFont="1"/>
    <xf numFmtId="4" fontId="3" fillId="0" borderId="1" xfId="5" applyNumberFormat="1" applyFont="1" applyFill="1" applyBorder="1" applyAlignment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top" wrapText="1"/>
      <protection hidden="1"/>
    </xf>
    <xf numFmtId="0" fontId="1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 wrapText="1"/>
    </xf>
    <xf numFmtId="0" fontId="22" fillId="0" borderId="0" xfId="1" applyFont="1"/>
    <xf numFmtId="164" fontId="5" fillId="0" borderId="0" xfId="2" applyNumberFormat="1" applyFont="1" applyFill="1" applyAlignment="1" applyProtection="1">
      <alignment horizontal="right" vertical="top" wrapText="1"/>
      <protection hidden="1"/>
    </xf>
    <xf numFmtId="0" fontId="13" fillId="0" borderId="0" xfId="6" applyFont="1" applyBorder="1" applyAlignment="1">
      <alignment horizontal="center" vertical="center" wrapText="1"/>
    </xf>
    <xf numFmtId="4" fontId="8" fillId="0" borderId="0" xfId="1" applyNumberFormat="1" applyFont="1"/>
    <xf numFmtId="3" fontId="21" fillId="0" borderId="3" xfId="0" applyNumberFormat="1" applyFont="1" applyBorder="1" applyAlignment="1">
      <alignment horizontal="left" vertical="top" wrapText="1"/>
    </xf>
    <xf numFmtId="4" fontId="21" fillId="0" borderId="3" xfId="0" applyNumberFormat="1" applyFont="1" applyBorder="1" applyAlignment="1">
      <alignment horizontal="right" wrapText="1"/>
    </xf>
    <xf numFmtId="4" fontId="22" fillId="0" borderId="1" xfId="1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left" vertical="top" wrapText="1"/>
    </xf>
    <xf numFmtId="3" fontId="5" fillId="0" borderId="3" xfId="0" applyNumberFormat="1" applyFont="1" applyBorder="1" applyAlignment="1">
      <alignment horizontal="center" wrapText="1"/>
    </xf>
    <xf numFmtId="4" fontId="5" fillId="0" borderId="3" xfId="0" applyNumberFormat="1" applyFont="1" applyBorder="1" applyAlignment="1">
      <alignment horizontal="right" wrapText="1"/>
    </xf>
    <xf numFmtId="4" fontId="23" fillId="0" borderId="1" xfId="1" applyNumberFormat="1" applyFont="1" applyBorder="1" applyAlignment="1">
      <alignment horizontal="center"/>
    </xf>
    <xf numFmtId="1" fontId="21" fillId="0" borderId="3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right" wrapText="1"/>
    </xf>
    <xf numFmtId="4" fontId="21" fillId="0" borderId="4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21" fillId="0" borderId="1" xfId="0" applyNumberFormat="1" applyFont="1" applyBorder="1" applyAlignment="1">
      <alignment horizontal="right" wrapText="1"/>
    </xf>
    <xf numFmtId="4" fontId="8" fillId="0" borderId="0" xfId="5" applyNumberFormat="1" applyFont="1" applyFill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/>
    </xf>
    <xf numFmtId="4" fontId="8" fillId="0" borderId="0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12" fillId="0" borderId="1" xfId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 wrapText="1"/>
    </xf>
    <xf numFmtId="0" fontId="12" fillId="0" borderId="1" xfId="1" applyFont="1" applyBorder="1" applyAlignment="1">
      <alignment horizontal="left" vertical="top" wrapText="1"/>
    </xf>
    <xf numFmtId="0" fontId="25" fillId="0" borderId="1" xfId="1" applyFont="1" applyBorder="1" applyAlignment="1">
      <alignment horizontal="center" vertical="top"/>
    </xf>
    <xf numFmtId="0" fontId="25" fillId="0" borderId="1" xfId="1" applyFont="1" applyBorder="1" applyAlignment="1">
      <alignment horizontal="center" vertical="top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top"/>
    </xf>
    <xf numFmtId="4" fontId="16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49" fontId="12" fillId="0" borderId="1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23" fillId="0" borderId="0" xfId="1" applyFont="1"/>
    <xf numFmtId="0" fontId="21" fillId="0" borderId="3" xfId="0" applyFont="1" applyBorder="1" applyAlignment="1">
      <alignment horizontal="left" vertical="top" wrapText="1"/>
    </xf>
    <xf numFmtId="2" fontId="21" fillId="0" borderId="3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3" fontId="5" fillId="0" borderId="5" xfId="0" applyNumberFormat="1" applyFont="1" applyBorder="1" applyAlignment="1">
      <alignment horizontal="left" vertical="top" wrapText="1"/>
    </xf>
    <xf numFmtId="1" fontId="5" fillId="0" borderId="5" xfId="0" applyNumberFormat="1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right" wrapText="1"/>
    </xf>
    <xf numFmtId="4" fontId="5" fillId="0" borderId="6" xfId="0" applyNumberFormat="1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4" fontId="23" fillId="0" borderId="2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left" vertical="top" wrapText="1"/>
    </xf>
    <xf numFmtId="1" fontId="21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 wrapText="1"/>
    </xf>
    <xf numFmtId="165" fontId="5" fillId="0" borderId="3" xfId="0" applyNumberFormat="1" applyFont="1" applyBorder="1" applyAlignment="1">
      <alignment horizontal="right" wrapText="1"/>
    </xf>
    <xf numFmtId="165" fontId="5" fillId="0" borderId="11" xfId="0" applyNumberFormat="1" applyFont="1" applyBorder="1" applyAlignment="1">
      <alignment horizontal="right" wrapText="1"/>
    </xf>
    <xf numFmtId="0" fontId="16" fillId="0" borderId="1" xfId="1" applyFont="1" applyBorder="1" applyAlignment="1">
      <alignment horizontal="left" vertical="top"/>
    </xf>
    <xf numFmtId="4" fontId="13" fillId="0" borderId="1" xfId="5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4" fontId="5" fillId="0" borderId="0" xfId="2" applyNumberFormat="1" applyFont="1" applyFill="1" applyAlignment="1" applyProtection="1">
      <alignment horizontal="right" vertical="top" wrapText="1"/>
      <protection hidden="1"/>
    </xf>
    <xf numFmtId="0" fontId="16" fillId="0" borderId="0" xfId="1" applyFont="1" applyBorder="1" applyAlignment="1">
      <alignment horizontal="center" vertical="center" wrapText="1"/>
    </xf>
    <xf numFmtId="0" fontId="24" fillId="0" borderId="0" xfId="1" applyFont="1" applyAlignment="1">
      <alignment horizontal="center"/>
    </xf>
    <xf numFmtId="0" fontId="12" fillId="0" borderId="1" xfId="1" applyFont="1" applyBorder="1" applyAlignment="1">
      <alignment horizontal="left" vertical="top"/>
    </xf>
    <xf numFmtId="0" fontId="3" fillId="0" borderId="0" xfId="5" applyFont="1" applyFill="1" applyAlignment="1">
      <alignment horizontal="center" wrapText="1"/>
    </xf>
    <xf numFmtId="0" fontId="26" fillId="0" borderId="0" xfId="5" applyFont="1" applyFill="1" applyAlignment="1">
      <alignment horizontal="center" vertical="center" wrapText="1"/>
    </xf>
    <xf numFmtId="0" fontId="13" fillId="0" borderId="0" xfId="5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/>
    </xf>
    <xf numFmtId="164" fontId="3" fillId="0" borderId="0" xfId="2" applyNumberFormat="1" applyFont="1" applyFill="1" applyAlignment="1" applyProtection="1">
      <alignment horizontal="right" vertical="center" wrapText="1"/>
      <protection hidden="1"/>
    </xf>
    <xf numFmtId="0" fontId="3" fillId="0" borderId="0" xfId="5" applyFont="1" applyFill="1" applyBorder="1" applyAlignment="1">
      <alignment horizontal="right" wrapText="1"/>
    </xf>
    <xf numFmtId="0" fontId="12" fillId="0" borderId="7" xfId="1" applyFont="1" applyBorder="1" applyAlignment="1">
      <alignment horizontal="left" vertical="top"/>
    </xf>
    <xf numFmtId="0" fontId="12" fillId="0" borderId="8" xfId="1" applyFont="1" applyBorder="1" applyAlignment="1">
      <alignment horizontal="left" vertical="top"/>
    </xf>
    <xf numFmtId="0" fontId="9" fillId="0" borderId="0" xfId="6" applyFont="1" applyBorder="1" applyAlignment="1">
      <alignment horizontal="left" wrapText="1"/>
    </xf>
    <xf numFmtId="0" fontId="17" fillId="0" borderId="0" xfId="6" applyFont="1" applyBorder="1"/>
    <xf numFmtId="0" fontId="18" fillId="0" borderId="0" xfId="6" applyFont="1" applyBorder="1" applyAlignment="1">
      <alignment horizontal="left" wrapText="1"/>
    </xf>
    <xf numFmtId="0" fontId="19" fillId="0" borderId="0" xfId="6" applyFont="1" applyBorder="1" applyAlignment="1">
      <alignment horizontal="left"/>
    </xf>
    <xf numFmtId="0" fontId="18" fillId="0" borderId="0" xfId="6" applyFont="1" applyBorder="1" applyAlignment="1">
      <alignment horizontal="center" wrapText="1"/>
    </xf>
    <xf numFmtId="0" fontId="9" fillId="0" borderId="0" xfId="6" applyFont="1" applyBorder="1" applyAlignment="1">
      <alignment wrapText="1"/>
    </xf>
    <xf numFmtId="0" fontId="13" fillId="0" borderId="0" xfId="6" applyFont="1" applyAlignment="1">
      <alignment horizontal="center" vertical="center" wrapText="1"/>
    </xf>
    <xf numFmtId="0" fontId="17" fillId="0" borderId="0" xfId="6" applyFont="1"/>
    <xf numFmtId="0" fontId="18" fillId="0" borderId="0" xfId="6" applyFont="1" applyBorder="1" applyAlignment="1">
      <alignment wrapText="1"/>
    </xf>
    <xf numFmtId="0" fontId="19" fillId="0" borderId="0" xfId="6" applyFont="1" applyBorder="1" applyAlignment="1"/>
    <xf numFmtId="0" fontId="13" fillId="0" borderId="0" xfId="6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4"/>
    <cellStyle name="Обычный 3" xfId="3"/>
    <cellStyle name="Обычный 4" xfId="5"/>
    <cellStyle name="Обычный 5" xfId="6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opLeftCell="A26" zoomScaleNormal="100" zoomScaleSheetLayoutView="100" workbookViewId="0">
      <selection activeCell="D2" sqref="D2:F2"/>
    </sheetView>
  </sheetViews>
  <sheetFormatPr defaultRowHeight="15" x14ac:dyDescent="0.25"/>
  <cols>
    <col min="1" max="1" width="43.140625" style="5" customWidth="1"/>
    <col min="2" max="2" width="26" style="4" customWidth="1"/>
    <col min="3" max="3" width="12.42578125" style="4" customWidth="1"/>
    <col min="4" max="4" width="12.85546875" style="4" customWidth="1"/>
    <col min="5" max="5" width="14.42578125" style="4" customWidth="1"/>
    <col min="6" max="6" width="15.140625" style="7" customWidth="1"/>
    <col min="7" max="255" width="9.140625" style="4"/>
    <col min="256" max="256" width="7" style="4" customWidth="1"/>
    <col min="257" max="257" width="27.5703125" style="4" customWidth="1"/>
    <col min="258" max="258" width="53.28515625" style="4" customWidth="1"/>
    <col min="259" max="259" width="20.7109375" style="4" customWidth="1"/>
    <col min="260" max="260" width="22.7109375" style="4" customWidth="1"/>
    <col min="261" max="261" width="21.140625" style="4" customWidth="1"/>
    <col min="262" max="511" width="9.140625" style="4"/>
    <col min="512" max="512" width="7" style="4" customWidth="1"/>
    <col min="513" max="513" width="27.5703125" style="4" customWidth="1"/>
    <col min="514" max="514" width="53.28515625" style="4" customWidth="1"/>
    <col min="515" max="515" width="20.7109375" style="4" customWidth="1"/>
    <col min="516" max="516" width="22.7109375" style="4" customWidth="1"/>
    <col min="517" max="517" width="21.140625" style="4" customWidth="1"/>
    <col min="518" max="767" width="9.140625" style="4"/>
    <col min="768" max="768" width="7" style="4" customWidth="1"/>
    <col min="769" max="769" width="27.5703125" style="4" customWidth="1"/>
    <col min="770" max="770" width="53.28515625" style="4" customWidth="1"/>
    <col min="771" max="771" width="20.7109375" style="4" customWidth="1"/>
    <col min="772" max="772" width="22.7109375" style="4" customWidth="1"/>
    <col min="773" max="773" width="21.140625" style="4" customWidth="1"/>
    <col min="774" max="1023" width="9.140625" style="4"/>
    <col min="1024" max="1024" width="7" style="4" customWidth="1"/>
    <col min="1025" max="1025" width="27.5703125" style="4" customWidth="1"/>
    <col min="1026" max="1026" width="53.28515625" style="4" customWidth="1"/>
    <col min="1027" max="1027" width="20.7109375" style="4" customWidth="1"/>
    <col min="1028" max="1028" width="22.7109375" style="4" customWidth="1"/>
    <col min="1029" max="1029" width="21.140625" style="4" customWidth="1"/>
    <col min="1030" max="1279" width="9.140625" style="4"/>
    <col min="1280" max="1280" width="7" style="4" customWidth="1"/>
    <col min="1281" max="1281" width="27.5703125" style="4" customWidth="1"/>
    <col min="1282" max="1282" width="53.28515625" style="4" customWidth="1"/>
    <col min="1283" max="1283" width="20.7109375" style="4" customWidth="1"/>
    <col min="1284" max="1284" width="22.7109375" style="4" customWidth="1"/>
    <col min="1285" max="1285" width="21.140625" style="4" customWidth="1"/>
    <col min="1286" max="1535" width="9.140625" style="4"/>
    <col min="1536" max="1536" width="7" style="4" customWidth="1"/>
    <col min="1537" max="1537" width="27.5703125" style="4" customWidth="1"/>
    <col min="1538" max="1538" width="53.28515625" style="4" customWidth="1"/>
    <col min="1539" max="1539" width="20.7109375" style="4" customWidth="1"/>
    <col min="1540" max="1540" width="22.7109375" style="4" customWidth="1"/>
    <col min="1541" max="1541" width="21.140625" style="4" customWidth="1"/>
    <col min="1542" max="1791" width="9.140625" style="4"/>
    <col min="1792" max="1792" width="7" style="4" customWidth="1"/>
    <col min="1793" max="1793" width="27.5703125" style="4" customWidth="1"/>
    <col min="1794" max="1794" width="53.28515625" style="4" customWidth="1"/>
    <col min="1795" max="1795" width="20.7109375" style="4" customWidth="1"/>
    <col min="1796" max="1796" width="22.7109375" style="4" customWidth="1"/>
    <col min="1797" max="1797" width="21.140625" style="4" customWidth="1"/>
    <col min="1798" max="2047" width="9.140625" style="4"/>
    <col min="2048" max="2048" width="7" style="4" customWidth="1"/>
    <col min="2049" max="2049" width="27.5703125" style="4" customWidth="1"/>
    <col min="2050" max="2050" width="53.28515625" style="4" customWidth="1"/>
    <col min="2051" max="2051" width="20.7109375" style="4" customWidth="1"/>
    <col min="2052" max="2052" width="22.7109375" style="4" customWidth="1"/>
    <col min="2053" max="2053" width="21.140625" style="4" customWidth="1"/>
    <col min="2054" max="2303" width="9.140625" style="4"/>
    <col min="2304" max="2304" width="7" style="4" customWidth="1"/>
    <col min="2305" max="2305" width="27.5703125" style="4" customWidth="1"/>
    <col min="2306" max="2306" width="53.28515625" style="4" customWidth="1"/>
    <col min="2307" max="2307" width="20.7109375" style="4" customWidth="1"/>
    <col min="2308" max="2308" width="22.7109375" style="4" customWidth="1"/>
    <col min="2309" max="2309" width="21.140625" style="4" customWidth="1"/>
    <col min="2310" max="2559" width="9.140625" style="4"/>
    <col min="2560" max="2560" width="7" style="4" customWidth="1"/>
    <col min="2561" max="2561" width="27.5703125" style="4" customWidth="1"/>
    <col min="2562" max="2562" width="53.28515625" style="4" customWidth="1"/>
    <col min="2563" max="2563" width="20.7109375" style="4" customWidth="1"/>
    <col min="2564" max="2564" width="22.7109375" style="4" customWidth="1"/>
    <col min="2565" max="2565" width="21.140625" style="4" customWidth="1"/>
    <col min="2566" max="2815" width="9.140625" style="4"/>
    <col min="2816" max="2816" width="7" style="4" customWidth="1"/>
    <col min="2817" max="2817" width="27.5703125" style="4" customWidth="1"/>
    <col min="2818" max="2818" width="53.28515625" style="4" customWidth="1"/>
    <col min="2819" max="2819" width="20.7109375" style="4" customWidth="1"/>
    <col min="2820" max="2820" width="22.7109375" style="4" customWidth="1"/>
    <col min="2821" max="2821" width="21.140625" style="4" customWidth="1"/>
    <col min="2822" max="3071" width="9.140625" style="4"/>
    <col min="3072" max="3072" width="7" style="4" customWidth="1"/>
    <col min="3073" max="3073" width="27.5703125" style="4" customWidth="1"/>
    <col min="3074" max="3074" width="53.28515625" style="4" customWidth="1"/>
    <col min="3075" max="3075" width="20.7109375" style="4" customWidth="1"/>
    <col min="3076" max="3076" width="22.7109375" style="4" customWidth="1"/>
    <col min="3077" max="3077" width="21.140625" style="4" customWidth="1"/>
    <col min="3078" max="3327" width="9.140625" style="4"/>
    <col min="3328" max="3328" width="7" style="4" customWidth="1"/>
    <col min="3329" max="3329" width="27.5703125" style="4" customWidth="1"/>
    <col min="3330" max="3330" width="53.28515625" style="4" customWidth="1"/>
    <col min="3331" max="3331" width="20.7109375" style="4" customWidth="1"/>
    <col min="3332" max="3332" width="22.7109375" style="4" customWidth="1"/>
    <col min="3333" max="3333" width="21.140625" style="4" customWidth="1"/>
    <col min="3334" max="3583" width="9.140625" style="4"/>
    <col min="3584" max="3584" width="7" style="4" customWidth="1"/>
    <col min="3585" max="3585" width="27.5703125" style="4" customWidth="1"/>
    <col min="3586" max="3586" width="53.28515625" style="4" customWidth="1"/>
    <col min="3587" max="3587" width="20.7109375" style="4" customWidth="1"/>
    <col min="3588" max="3588" width="22.7109375" style="4" customWidth="1"/>
    <col min="3589" max="3589" width="21.140625" style="4" customWidth="1"/>
    <col min="3590" max="3839" width="9.140625" style="4"/>
    <col min="3840" max="3840" width="7" style="4" customWidth="1"/>
    <col min="3841" max="3841" width="27.5703125" style="4" customWidth="1"/>
    <col min="3842" max="3842" width="53.28515625" style="4" customWidth="1"/>
    <col min="3843" max="3843" width="20.7109375" style="4" customWidth="1"/>
    <col min="3844" max="3844" width="22.7109375" style="4" customWidth="1"/>
    <col min="3845" max="3845" width="21.140625" style="4" customWidth="1"/>
    <col min="3846" max="4095" width="9.140625" style="4"/>
    <col min="4096" max="4096" width="7" style="4" customWidth="1"/>
    <col min="4097" max="4097" width="27.5703125" style="4" customWidth="1"/>
    <col min="4098" max="4098" width="53.28515625" style="4" customWidth="1"/>
    <col min="4099" max="4099" width="20.7109375" style="4" customWidth="1"/>
    <col min="4100" max="4100" width="22.7109375" style="4" customWidth="1"/>
    <col min="4101" max="4101" width="21.140625" style="4" customWidth="1"/>
    <col min="4102" max="4351" width="9.140625" style="4"/>
    <col min="4352" max="4352" width="7" style="4" customWidth="1"/>
    <col min="4353" max="4353" width="27.5703125" style="4" customWidth="1"/>
    <col min="4354" max="4354" width="53.28515625" style="4" customWidth="1"/>
    <col min="4355" max="4355" width="20.7109375" style="4" customWidth="1"/>
    <col min="4356" max="4356" width="22.7109375" style="4" customWidth="1"/>
    <col min="4357" max="4357" width="21.140625" style="4" customWidth="1"/>
    <col min="4358" max="4607" width="9.140625" style="4"/>
    <col min="4608" max="4608" width="7" style="4" customWidth="1"/>
    <col min="4609" max="4609" width="27.5703125" style="4" customWidth="1"/>
    <col min="4610" max="4610" width="53.28515625" style="4" customWidth="1"/>
    <col min="4611" max="4611" width="20.7109375" style="4" customWidth="1"/>
    <col min="4612" max="4612" width="22.7109375" style="4" customWidth="1"/>
    <col min="4613" max="4613" width="21.140625" style="4" customWidth="1"/>
    <col min="4614" max="4863" width="9.140625" style="4"/>
    <col min="4864" max="4864" width="7" style="4" customWidth="1"/>
    <col min="4865" max="4865" width="27.5703125" style="4" customWidth="1"/>
    <col min="4866" max="4866" width="53.28515625" style="4" customWidth="1"/>
    <col min="4867" max="4867" width="20.7109375" style="4" customWidth="1"/>
    <col min="4868" max="4868" width="22.7109375" style="4" customWidth="1"/>
    <col min="4869" max="4869" width="21.140625" style="4" customWidth="1"/>
    <col min="4870" max="5119" width="9.140625" style="4"/>
    <col min="5120" max="5120" width="7" style="4" customWidth="1"/>
    <col min="5121" max="5121" width="27.5703125" style="4" customWidth="1"/>
    <col min="5122" max="5122" width="53.28515625" style="4" customWidth="1"/>
    <col min="5123" max="5123" width="20.7109375" style="4" customWidth="1"/>
    <col min="5124" max="5124" width="22.7109375" style="4" customWidth="1"/>
    <col min="5125" max="5125" width="21.140625" style="4" customWidth="1"/>
    <col min="5126" max="5375" width="9.140625" style="4"/>
    <col min="5376" max="5376" width="7" style="4" customWidth="1"/>
    <col min="5377" max="5377" width="27.5703125" style="4" customWidth="1"/>
    <col min="5378" max="5378" width="53.28515625" style="4" customWidth="1"/>
    <col min="5379" max="5379" width="20.7109375" style="4" customWidth="1"/>
    <col min="5380" max="5380" width="22.7109375" style="4" customWidth="1"/>
    <col min="5381" max="5381" width="21.140625" style="4" customWidth="1"/>
    <col min="5382" max="5631" width="9.140625" style="4"/>
    <col min="5632" max="5632" width="7" style="4" customWidth="1"/>
    <col min="5633" max="5633" width="27.5703125" style="4" customWidth="1"/>
    <col min="5634" max="5634" width="53.28515625" style="4" customWidth="1"/>
    <col min="5635" max="5635" width="20.7109375" style="4" customWidth="1"/>
    <col min="5636" max="5636" width="22.7109375" style="4" customWidth="1"/>
    <col min="5637" max="5637" width="21.140625" style="4" customWidth="1"/>
    <col min="5638" max="5887" width="9.140625" style="4"/>
    <col min="5888" max="5888" width="7" style="4" customWidth="1"/>
    <col min="5889" max="5889" width="27.5703125" style="4" customWidth="1"/>
    <col min="5890" max="5890" width="53.28515625" style="4" customWidth="1"/>
    <col min="5891" max="5891" width="20.7109375" style="4" customWidth="1"/>
    <col min="5892" max="5892" width="22.7109375" style="4" customWidth="1"/>
    <col min="5893" max="5893" width="21.140625" style="4" customWidth="1"/>
    <col min="5894" max="6143" width="9.140625" style="4"/>
    <col min="6144" max="6144" width="7" style="4" customWidth="1"/>
    <col min="6145" max="6145" width="27.5703125" style="4" customWidth="1"/>
    <col min="6146" max="6146" width="53.28515625" style="4" customWidth="1"/>
    <col min="6147" max="6147" width="20.7109375" style="4" customWidth="1"/>
    <col min="6148" max="6148" width="22.7109375" style="4" customWidth="1"/>
    <col min="6149" max="6149" width="21.140625" style="4" customWidth="1"/>
    <col min="6150" max="6399" width="9.140625" style="4"/>
    <col min="6400" max="6400" width="7" style="4" customWidth="1"/>
    <col min="6401" max="6401" width="27.5703125" style="4" customWidth="1"/>
    <col min="6402" max="6402" width="53.28515625" style="4" customWidth="1"/>
    <col min="6403" max="6403" width="20.7109375" style="4" customWidth="1"/>
    <col min="6404" max="6404" width="22.7109375" style="4" customWidth="1"/>
    <col min="6405" max="6405" width="21.140625" style="4" customWidth="1"/>
    <col min="6406" max="6655" width="9.140625" style="4"/>
    <col min="6656" max="6656" width="7" style="4" customWidth="1"/>
    <col min="6657" max="6657" width="27.5703125" style="4" customWidth="1"/>
    <col min="6658" max="6658" width="53.28515625" style="4" customWidth="1"/>
    <col min="6659" max="6659" width="20.7109375" style="4" customWidth="1"/>
    <col min="6660" max="6660" width="22.7109375" style="4" customWidth="1"/>
    <col min="6661" max="6661" width="21.140625" style="4" customWidth="1"/>
    <col min="6662" max="6911" width="9.140625" style="4"/>
    <col min="6912" max="6912" width="7" style="4" customWidth="1"/>
    <col min="6913" max="6913" width="27.5703125" style="4" customWidth="1"/>
    <col min="6914" max="6914" width="53.28515625" style="4" customWidth="1"/>
    <col min="6915" max="6915" width="20.7109375" style="4" customWidth="1"/>
    <col min="6916" max="6916" width="22.7109375" style="4" customWidth="1"/>
    <col min="6917" max="6917" width="21.140625" style="4" customWidth="1"/>
    <col min="6918" max="7167" width="9.140625" style="4"/>
    <col min="7168" max="7168" width="7" style="4" customWidth="1"/>
    <col min="7169" max="7169" width="27.5703125" style="4" customWidth="1"/>
    <col min="7170" max="7170" width="53.28515625" style="4" customWidth="1"/>
    <col min="7171" max="7171" width="20.7109375" style="4" customWidth="1"/>
    <col min="7172" max="7172" width="22.7109375" style="4" customWidth="1"/>
    <col min="7173" max="7173" width="21.140625" style="4" customWidth="1"/>
    <col min="7174" max="7423" width="9.140625" style="4"/>
    <col min="7424" max="7424" width="7" style="4" customWidth="1"/>
    <col min="7425" max="7425" width="27.5703125" style="4" customWidth="1"/>
    <col min="7426" max="7426" width="53.28515625" style="4" customWidth="1"/>
    <col min="7427" max="7427" width="20.7109375" style="4" customWidth="1"/>
    <col min="7428" max="7428" width="22.7109375" style="4" customWidth="1"/>
    <col min="7429" max="7429" width="21.140625" style="4" customWidth="1"/>
    <col min="7430" max="7679" width="9.140625" style="4"/>
    <col min="7680" max="7680" width="7" style="4" customWidth="1"/>
    <col min="7681" max="7681" width="27.5703125" style="4" customWidth="1"/>
    <col min="7682" max="7682" width="53.28515625" style="4" customWidth="1"/>
    <col min="7683" max="7683" width="20.7109375" style="4" customWidth="1"/>
    <col min="7684" max="7684" width="22.7109375" style="4" customWidth="1"/>
    <col min="7685" max="7685" width="21.140625" style="4" customWidth="1"/>
    <col min="7686" max="7935" width="9.140625" style="4"/>
    <col min="7936" max="7936" width="7" style="4" customWidth="1"/>
    <col min="7937" max="7937" width="27.5703125" style="4" customWidth="1"/>
    <col min="7938" max="7938" width="53.28515625" style="4" customWidth="1"/>
    <col min="7939" max="7939" width="20.7109375" style="4" customWidth="1"/>
    <col min="7940" max="7940" width="22.7109375" style="4" customWidth="1"/>
    <col min="7941" max="7941" width="21.140625" style="4" customWidth="1"/>
    <col min="7942" max="8191" width="9.140625" style="4"/>
    <col min="8192" max="8192" width="7" style="4" customWidth="1"/>
    <col min="8193" max="8193" width="27.5703125" style="4" customWidth="1"/>
    <col min="8194" max="8194" width="53.28515625" style="4" customWidth="1"/>
    <col min="8195" max="8195" width="20.7109375" style="4" customWidth="1"/>
    <col min="8196" max="8196" width="22.7109375" style="4" customWidth="1"/>
    <col min="8197" max="8197" width="21.140625" style="4" customWidth="1"/>
    <col min="8198" max="8447" width="9.140625" style="4"/>
    <col min="8448" max="8448" width="7" style="4" customWidth="1"/>
    <col min="8449" max="8449" width="27.5703125" style="4" customWidth="1"/>
    <col min="8450" max="8450" width="53.28515625" style="4" customWidth="1"/>
    <col min="8451" max="8451" width="20.7109375" style="4" customWidth="1"/>
    <col min="8452" max="8452" width="22.7109375" style="4" customWidth="1"/>
    <col min="8453" max="8453" width="21.140625" style="4" customWidth="1"/>
    <col min="8454" max="8703" width="9.140625" style="4"/>
    <col min="8704" max="8704" width="7" style="4" customWidth="1"/>
    <col min="8705" max="8705" width="27.5703125" style="4" customWidth="1"/>
    <col min="8706" max="8706" width="53.28515625" style="4" customWidth="1"/>
    <col min="8707" max="8707" width="20.7109375" style="4" customWidth="1"/>
    <col min="8708" max="8708" width="22.7109375" style="4" customWidth="1"/>
    <col min="8709" max="8709" width="21.140625" style="4" customWidth="1"/>
    <col min="8710" max="8959" width="9.140625" style="4"/>
    <col min="8960" max="8960" width="7" style="4" customWidth="1"/>
    <col min="8961" max="8961" width="27.5703125" style="4" customWidth="1"/>
    <col min="8962" max="8962" width="53.28515625" style="4" customWidth="1"/>
    <col min="8963" max="8963" width="20.7109375" style="4" customWidth="1"/>
    <col min="8964" max="8964" width="22.7109375" style="4" customWidth="1"/>
    <col min="8965" max="8965" width="21.140625" style="4" customWidth="1"/>
    <col min="8966" max="9215" width="9.140625" style="4"/>
    <col min="9216" max="9216" width="7" style="4" customWidth="1"/>
    <col min="9217" max="9217" width="27.5703125" style="4" customWidth="1"/>
    <col min="9218" max="9218" width="53.28515625" style="4" customWidth="1"/>
    <col min="9219" max="9219" width="20.7109375" style="4" customWidth="1"/>
    <col min="9220" max="9220" width="22.7109375" style="4" customWidth="1"/>
    <col min="9221" max="9221" width="21.140625" style="4" customWidth="1"/>
    <col min="9222" max="9471" width="9.140625" style="4"/>
    <col min="9472" max="9472" width="7" style="4" customWidth="1"/>
    <col min="9473" max="9473" width="27.5703125" style="4" customWidth="1"/>
    <col min="9474" max="9474" width="53.28515625" style="4" customWidth="1"/>
    <col min="9475" max="9475" width="20.7109375" style="4" customWidth="1"/>
    <col min="9476" max="9476" width="22.7109375" style="4" customWidth="1"/>
    <col min="9477" max="9477" width="21.140625" style="4" customWidth="1"/>
    <col min="9478" max="9727" width="9.140625" style="4"/>
    <col min="9728" max="9728" width="7" style="4" customWidth="1"/>
    <col min="9729" max="9729" width="27.5703125" style="4" customWidth="1"/>
    <col min="9730" max="9730" width="53.28515625" style="4" customWidth="1"/>
    <col min="9731" max="9731" width="20.7109375" style="4" customWidth="1"/>
    <col min="9732" max="9732" width="22.7109375" style="4" customWidth="1"/>
    <col min="9733" max="9733" width="21.140625" style="4" customWidth="1"/>
    <col min="9734" max="9983" width="9.140625" style="4"/>
    <col min="9984" max="9984" width="7" style="4" customWidth="1"/>
    <col min="9985" max="9985" width="27.5703125" style="4" customWidth="1"/>
    <col min="9986" max="9986" width="53.28515625" style="4" customWidth="1"/>
    <col min="9987" max="9987" width="20.7109375" style="4" customWidth="1"/>
    <col min="9988" max="9988" width="22.7109375" style="4" customWidth="1"/>
    <col min="9989" max="9989" width="21.140625" style="4" customWidth="1"/>
    <col min="9990" max="10239" width="9.140625" style="4"/>
    <col min="10240" max="10240" width="7" style="4" customWidth="1"/>
    <col min="10241" max="10241" width="27.5703125" style="4" customWidth="1"/>
    <col min="10242" max="10242" width="53.28515625" style="4" customWidth="1"/>
    <col min="10243" max="10243" width="20.7109375" style="4" customWidth="1"/>
    <col min="10244" max="10244" width="22.7109375" style="4" customWidth="1"/>
    <col min="10245" max="10245" width="21.140625" style="4" customWidth="1"/>
    <col min="10246" max="10495" width="9.140625" style="4"/>
    <col min="10496" max="10496" width="7" style="4" customWidth="1"/>
    <col min="10497" max="10497" width="27.5703125" style="4" customWidth="1"/>
    <col min="10498" max="10498" width="53.28515625" style="4" customWidth="1"/>
    <col min="10499" max="10499" width="20.7109375" style="4" customWidth="1"/>
    <col min="10500" max="10500" width="22.7109375" style="4" customWidth="1"/>
    <col min="10501" max="10501" width="21.140625" style="4" customWidth="1"/>
    <col min="10502" max="10751" width="9.140625" style="4"/>
    <col min="10752" max="10752" width="7" style="4" customWidth="1"/>
    <col min="10753" max="10753" width="27.5703125" style="4" customWidth="1"/>
    <col min="10754" max="10754" width="53.28515625" style="4" customWidth="1"/>
    <col min="10755" max="10755" width="20.7109375" style="4" customWidth="1"/>
    <col min="10756" max="10756" width="22.7109375" style="4" customWidth="1"/>
    <col min="10757" max="10757" width="21.140625" style="4" customWidth="1"/>
    <col min="10758" max="11007" width="9.140625" style="4"/>
    <col min="11008" max="11008" width="7" style="4" customWidth="1"/>
    <col min="11009" max="11009" width="27.5703125" style="4" customWidth="1"/>
    <col min="11010" max="11010" width="53.28515625" style="4" customWidth="1"/>
    <col min="11011" max="11011" width="20.7109375" style="4" customWidth="1"/>
    <col min="11012" max="11012" width="22.7109375" style="4" customWidth="1"/>
    <col min="11013" max="11013" width="21.140625" style="4" customWidth="1"/>
    <col min="11014" max="11263" width="9.140625" style="4"/>
    <col min="11264" max="11264" width="7" style="4" customWidth="1"/>
    <col min="11265" max="11265" width="27.5703125" style="4" customWidth="1"/>
    <col min="11266" max="11266" width="53.28515625" style="4" customWidth="1"/>
    <col min="11267" max="11267" width="20.7109375" style="4" customWidth="1"/>
    <col min="11268" max="11268" width="22.7109375" style="4" customWidth="1"/>
    <col min="11269" max="11269" width="21.140625" style="4" customWidth="1"/>
    <col min="11270" max="11519" width="9.140625" style="4"/>
    <col min="11520" max="11520" width="7" style="4" customWidth="1"/>
    <col min="11521" max="11521" width="27.5703125" style="4" customWidth="1"/>
    <col min="11522" max="11522" width="53.28515625" style="4" customWidth="1"/>
    <col min="11523" max="11523" width="20.7109375" style="4" customWidth="1"/>
    <col min="11524" max="11524" width="22.7109375" style="4" customWidth="1"/>
    <col min="11525" max="11525" width="21.140625" style="4" customWidth="1"/>
    <col min="11526" max="11775" width="9.140625" style="4"/>
    <col min="11776" max="11776" width="7" style="4" customWidth="1"/>
    <col min="11777" max="11777" width="27.5703125" style="4" customWidth="1"/>
    <col min="11778" max="11778" width="53.28515625" style="4" customWidth="1"/>
    <col min="11779" max="11779" width="20.7109375" style="4" customWidth="1"/>
    <col min="11780" max="11780" width="22.7109375" style="4" customWidth="1"/>
    <col min="11781" max="11781" width="21.140625" style="4" customWidth="1"/>
    <col min="11782" max="12031" width="9.140625" style="4"/>
    <col min="12032" max="12032" width="7" style="4" customWidth="1"/>
    <col min="12033" max="12033" width="27.5703125" style="4" customWidth="1"/>
    <col min="12034" max="12034" width="53.28515625" style="4" customWidth="1"/>
    <col min="12035" max="12035" width="20.7109375" style="4" customWidth="1"/>
    <col min="12036" max="12036" width="22.7109375" style="4" customWidth="1"/>
    <col min="12037" max="12037" width="21.140625" style="4" customWidth="1"/>
    <col min="12038" max="12287" width="9.140625" style="4"/>
    <col min="12288" max="12288" width="7" style="4" customWidth="1"/>
    <col min="12289" max="12289" width="27.5703125" style="4" customWidth="1"/>
    <col min="12290" max="12290" width="53.28515625" style="4" customWidth="1"/>
    <col min="12291" max="12291" width="20.7109375" style="4" customWidth="1"/>
    <col min="12292" max="12292" width="22.7109375" style="4" customWidth="1"/>
    <col min="12293" max="12293" width="21.140625" style="4" customWidth="1"/>
    <col min="12294" max="12543" width="9.140625" style="4"/>
    <col min="12544" max="12544" width="7" style="4" customWidth="1"/>
    <col min="12545" max="12545" width="27.5703125" style="4" customWidth="1"/>
    <col min="12546" max="12546" width="53.28515625" style="4" customWidth="1"/>
    <col min="12547" max="12547" width="20.7109375" style="4" customWidth="1"/>
    <col min="12548" max="12548" width="22.7109375" style="4" customWidth="1"/>
    <col min="12549" max="12549" width="21.140625" style="4" customWidth="1"/>
    <col min="12550" max="12799" width="9.140625" style="4"/>
    <col min="12800" max="12800" width="7" style="4" customWidth="1"/>
    <col min="12801" max="12801" width="27.5703125" style="4" customWidth="1"/>
    <col min="12802" max="12802" width="53.28515625" style="4" customWidth="1"/>
    <col min="12803" max="12803" width="20.7109375" style="4" customWidth="1"/>
    <col min="12804" max="12804" width="22.7109375" style="4" customWidth="1"/>
    <col min="12805" max="12805" width="21.140625" style="4" customWidth="1"/>
    <col min="12806" max="13055" width="9.140625" style="4"/>
    <col min="13056" max="13056" width="7" style="4" customWidth="1"/>
    <col min="13057" max="13057" width="27.5703125" style="4" customWidth="1"/>
    <col min="13058" max="13058" width="53.28515625" style="4" customWidth="1"/>
    <col min="13059" max="13059" width="20.7109375" style="4" customWidth="1"/>
    <col min="13060" max="13060" width="22.7109375" style="4" customWidth="1"/>
    <col min="13061" max="13061" width="21.140625" style="4" customWidth="1"/>
    <col min="13062" max="13311" width="9.140625" style="4"/>
    <col min="13312" max="13312" width="7" style="4" customWidth="1"/>
    <col min="13313" max="13313" width="27.5703125" style="4" customWidth="1"/>
    <col min="13314" max="13314" width="53.28515625" style="4" customWidth="1"/>
    <col min="13315" max="13315" width="20.7109375" style="4" customWidth="1"/>
    <col min="13316" max="13316" width="22.7109375" style="4" customWidth="1"/>
    <col min="13317" max="13317" width="21.140625" style="4" customWidth="1"/>
    <col min="13318" max="13567" width="9.140625" style="4"/>
    <col min="13568" max="13568" width="7" style="4" customWidth="1"/>
    <col min="13569" max="13569" width="27.5703125" style="4" customWidth="1"/>
    <col min="13570" max="13570" width="53.28515625" style="4" customWidth="1"/>
    <col min="13571" max="13571" width="20.7109375" style="4" customWidth="1"/>
    <col min="13572" max="13572" width="22.7109375" style="4" customWidth="1"/>
    <col min="13573" max="13573" width="21.140625" style="4" customWidth="1"/>
    <col min="13574" max="13823" width="9.140625" style="4"/>
    <col min="13824" max="13824" width="7" style="4" customWidth="1"/>
    <col min="13825" max="13825" width="27.5703125" style="4" customWidth="1"/>
    <col min="13826" max="13826" width="53.28515625" style="4" customWidth="1"/>
    <col min="13827" max="13827" width="20.7109375" style="4" customWidth="1"/>
    <col min="13828" max="13828" width="22.7109375" style="4" customWidth="1"/>
    <col min="13829" max="13829" width="21.140625" style="4" customWidth="1"/>
    <col min="13830" max="14079" width="9.140625" style="4"/>
    <col min="14080" max="14080" width="7" style="4" customWidth="1"/>
    <col min="14081" max="14081" width="27.5703125" style="4" customWidth="1"/>
    <col min="14082" max="14082" width="53.28515625" style="4" customWidth="1"/>
    <col min="14083" max="14083" width="20.7109375" style="4" customWidth="1"/>
    <col min="14084" max="14084" width="22.7109375" style="4" customWidth="1"/>
    <col min="14085" max="14085" width="21.140625" style="4" customWidth="1"/>
    <col min="14086" max="14335" width="9.140625" style="4"/>
    <col min="14336" max="14336" width="7" style="4" customWidth="1"/>
    <col min="14337" max="14337" width="27.5703125" style="4" customWidth="1"/>
    <col min="14338" max="14338" width="53.28515625" style="4" customWidth="1"/>
    <col min="14339" max="14339" width="20.7109375" style="4" customWidth="1"/>
    <col min="14340" max="14340" width="22.7109375" style="4" customWidth="1"/>
    <col min="14341" max="14341" width="21.140625" style="4" customWidth="1"/>
    <col min="14342" max="14591" width="9.140625" style="4"/>
    <col min="14592" max="14592" width="7" style="4" customWidth="1"/>
    <col min="14593" max="14593" width="27.5703125" style="4" customWidth="1"/>
    <col min="14594" max="14594" width="53.28515625" style="4" customWidth="1"/>
    <col min="14595" max="14595" width="20.7109375" style="4" customWidth="1"/>
    <col min="14596" max="14596" width="22.7109375" style="4" customWidth="1"/>
    <col min="14597" max="14597" width="21.140625" style="4" customWidth="1"/>
    <col min="14598" max="14847" width="9.140625" style="4"/>
    <col min="14848" max="14848" width="7" style="4" customWidth="1"/>
    <col min="14849" max="14849" width="27.5703125" style="4" customWidth="1"/>
    <col min="14850" max="14850" width="53.28515625" style="4" customWidth="1"/>
    <col min="14851" max="14851" width="20.7109375" style="4" customWidth="1"/>
    <col min="14852" max="14852" width="22.7109375" style="4" customWidth="1"/>
    <col min="14853" max="14853" width="21.140625" style="4" customWidth="1"/>
    <col min="14854" max="15103" width="9.140625" style="4"/>
    <col min="15104" max="15104" width="7" style="4" customWidth="1"/>
    <col min="15105" max="15105" width="27.5703125" style="4" customWidth="1"/>
    <col min="15106" max="15106" width="53.28515625" style="4" customWidth="1"/>
    <col min="15107" max="15107" width="20.7109375" style="4" customWidth="1"/>
    <col min="15108" max="15108" width="22.7109375" style="4" customWidth="1"/>
    <col min="15109" max="15109" width="21.140625" style="4" customWidth="1"/>
    <col min="15110" max="15359" width="9.140625" style="4"/>
    <col min="15360" max="15360" width="7" style="4" customWidth="1"/>
    <col min="15361" max="15361" width="27.5703125" style="4" customWidth="1"/>
    <col min="15362" max="15362" width="53.28515625" style="4" customWidth="1"/>
    <col min="15363" max="15363" width="20.7109375" style="4" customWidth="1"/>
    <col min="15364" max="15364" width="22.7109375" style="4" customWidth="1"/>
    <col min="15365" max="15365" width="21.140625" style="4" customWidth="1"/>
    <col min="15366" max="15615" width="9.140625" style="4"/>
    <col min="15616" max="15616" width="7" style="4" customWidth="1"/>
    <col min="15617" max="15617" width="27.5703125" style="4" customWidth="1"/>
    <col min="15618" max="15618" width="53.28515625" style="4" customWidth="1"/>
    <col min="15619" max="15619" width="20.7109375" style="4" customWidth="1"/>
    <col min="15620" max="15620" width="22.7109375" style="4" customWidth="1"/>
    <col min="15621" max="15621" width="21.140625" style="4" customWidth="1"/>
    <col min="15622" max="15871" width="9.140625" style="4"/>
    <col min="15872" max="15872" width="7" style="4" customWidth="1"/>
    <col min="15873" max="15873" width="27.5703125" style="4" customWidth="1"/>
    <col min="15874" max="15874" width="53.28515625" style="4" customWidth="1"/>
    <col min="15875" max="15875" width="20.7109375" style="4" customWidth="1"/>
    <col min="15876" max="15876" width="22.7109375" style="4" customWidth="1"/>
    <col min="15877" max="15877" width="21.140625" style="4" customWidth="1"/>
    <col min="15878" max="16127" width="9.140625" style="4"/>
    <col min="16128" max="16128" width="7" style="4" customWidth="1"/>
    <col min="16129" max="16129" width="27.5703125" style="4" customWidth="1"/>
    <col min="16130" max="16130" width="53.28515625" style="4" customWidth="1"/>
    <col min="16131" max="16131" width="20.7109375" style="4" customWidth="1"/>
    <col min="16132" max="16132" width="22.7109375" style="4" customWidth="1"/>
    <col min="16133" max="16133" width="21.140625" style="4" customWidth="1"/>
    <col min="16134" max="16384" width="9.140625" style="4"/>
  </cols>
  <sheetData>
    <row r="1" spans="1:7" x14ac:dyDescent="0.25">
      <c r="B1" s="1"/>
      <c r="F1" s="2" t="s">
        <v>0</v>
      </c>
    </row>
    <row r="2" spans="1:7" ht="86.25" customHeight="1" x14ac:dyDescent="0.25">
      <c r="B2" s="3"/>
      <c r="D2" s="126" t="s">
        <v>209</v>
      </c>
      <c r="E2" s="126"/>
      <c r="F2" s="126"/>
    </row>
    <row r="3" spans="1:7" ht="57.75" customHeight="1" x14ac:dyDescent="0.25">
      <c r="A3" s="127" t="s">
        <v>58</v>
      </c>
      <c r="B3" s="127"/>
      <c r="C3" s="127"/>
      <c r="D3" s="127"/>
      <c r="E3" s="127"/>
      <c r="F3" s="127"/>
    </row>
    <row r="4" spans="1:7" ht="19.5" customHeight="1" x14ac:dyDescent="0.25">
      <c r="A4" s="10"/>
      <c r="B4" s="10"/>
      <c r="C4" s="10"/>
      <c r="D4" s="10"/>
      <c r="E4" s="10"/>
      <c r="F4" s="11" t="s">
        <v>207</v>
      </c>
    </row>
    <row r="5" spans="1:7" ht="22.5" x14ac:dyDescent="0.25">
      <c r="A5" s="6" t="s">
        <v>1</v>
      </c>
      <c r="B5" s="6" t="s">
        <v>2</v>
      </c>
      <c r="C5" s="6" t="s">
        <v>59</v>
      </c>
      <c r="D5" s="6" t="s">
        <v>60</v>
      </c>
      <c r="E5" s="6" t="s">
        <v>3</v>
      </c>
      <c r="F5" s="8" t="s">
        <v>12</v>
      </c>
    </row>
    <row r="6" spans="1:7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13</v>
      </c>
    </row>
    <row r="7" spans="1:7" s="59" customFormat="1" ht="25.5" x14ac:dyDescent="0.2">
      <c r="A7" s="66" t="s">
        <v>73</v>
      </c>
      <c r="B7" s="67" t="s">
        <v>9</v>
      </c>
      <c r="C7" s="68">
        <v>11348300</v>
      </c>
      <c r="D7" s="72">
        <f>D8+D18</f>
        <v>11266199.449999999</v>
      </c>
      <c r="E7" s="74">
        <f>C7-D7</f>
        <v>82100.550000000745</v>
      </c>
      <c r="F7" s="69">
        <f>D7/C7*100</f>
        <v>99.276538776733076</v>
      </c>
    </row>
    <row r="8" spans="1:7" x14ac:dyDescent="0.25">
      <c r="A8" s="63" t="s">
        <v>61</v>
      </c>
      <c r="B8" s="70" t="s">
        <v>75</v>
      </c>
      <c r="C8" s="64">
        <v>146800</v>
      </c>
      <c r="D8" s="73">
        <f>D9+D11</f>
        <v>149950.75</v>
      </c>
      <c r="E8" s="75">
        <f>E15+E9</f>
        <v>16800</v>
      </c>
      <c r="F8" s="65">
        <f>D8/C8*100</f>
        <v>102.14628746594005</v>
      </c>
      <c r="G8" s="62"/>
    </row>
    <row r="9" spans="1:7" x14ac:dyDescent="0.25">
      <c r="A9" s="63" t="s">
        <v>62</v>
      </c>
      <c r="B9" s="70" t="s">
        <v>75</v>
      </c>
      <c r="C9" s="64">
        <v>130000</v>
      </c>
      <c r="D9" s="73">
        <v>147100.75</v>
      </c>
      <c r="E9" s="75">
        <v>0</v>
      </c>
      <c r="F9" s="65">
        <f t="shared" ref="F9:F25" si="0">D9/C9*100</f>
        <v>113.15442307692307</v>
      </c>
      <c r="G9" s="62"/>
    </row>
    <row r="10" spans="1:7" x14ac:dyDescent="0.25">
      <c r="A10" s="66" t="s">
        <v>63</v>
      </c>
      <c r="B10" s="71" t="s">
        <v>74</v>
      </c>
      <c r="C10" s="68">
        <v>130000</v>
      </c>
      <c r="D10" s="72">
        <v>147100.75</v>
      </c>
      <c r="E10" s="74">
        <v>0</v>
      </c>
      <c r="F10" s="69">
        <f t="shared" si="0"/>
        <v>113.15442307692307</v>
      </c>
    </row>
    <row r="11" spans="1:7" s="59" customFormat="1" ht="38.25" x14ac:dyDescent="0.2">
      <c r="A11" s="106" t="s">
        <v>180</v>
      </c>
      <c r="B11" s="107" t="s">
        <v>184</v>
      </c>
      <c r="C11" s="64">
        <f>C12</f>
        <v>0</v>
      </c>
      <c r="D11" s="64">
        <f>D12</f>
        <v>2850</v>
      </c>
      <c r="E11" s="64">
        <f>E12</f>
        <v>0</v>
      </c>
      <c r="F11" s="69">
        <v>0</v>
      </c>
    </row>
    <row r="12" spans="1:7" s="105" customFormat="1" ht="12.75" x14ac:dyDescent="0.2">
      <c r="A12" s="103" t="s">
        <v>181</v>
      </c>
      <c r="B12" s="108" t="s">
        <v>186</v>
      </c>
      <c r="C12" s="68">
        <f>C13</f>
        <v>0</v>
      </c>
      <c r="D12" s="68">
        <f>D13</f>
        <v>2850</v>
      </c>
      <c r="E12" s="74">
        <v>0</v>
      </c>
      <c r="F12" s="69">
        <v>0</v>
      </c>
    </row>
    <row r="13" spans="1:7" s="105" customFormat="1" ht="12.75" x14ac:dyDescent="0.2">
      <c r="A13" s="103" t="s">
        <v>182</v>
      </c>
      <c r="B13" s="108" t="s">
        <v>185</v>
      </c>
      <c r="C13" s="68">
        <f>C14</f>
        <v>0</v>
      </c>
      <c r="D13" s="68">
        <f>D14</f>
        <v>2850</v>
      </c>
      <c r="E13" s="74">
        <v>0</v>
      </c>
      <c r="F13" s="69">
        <v>0</v>
      </c>
    </row>
    <row r="14" spans="1:7" s="105" customFormat="1" ht="38.25" x14ac:dyDescent="0.2">
      <c r="A14" s="103" t="s">
        <v>183</v>
      </c>
      <c r="B14" s="108" t="s">
        <v>187</v>
      </c>
      <c r="C14" s="68"/>
      <c r="D14" s="68">
        <v>2850</v>
      </c>
      <c r="E14" s="74">
        <v>0</v>
      </c>
      <c r="F14" s="69">
        <v>0</v>
      </c>
    </row>
    <row r="15" spans="1:7" ht="18.75" customHeight="1" x14ac:dyDescent="0.25">
      <c r="A15" s="63" t="s">
        <v>64</v>
      </c>
      <c r="B15" s="70" t="s">
        <v>85</v>
      </c>
      <c r="C15" s="64">
        <v>16800</v>
      </c>
      <c r="D15" s="73">
        <v>0</v>
      </c>
      <c r="E15" s="75">
        <f t="shared" ref="E15:E25" si="1">C15-D15</f>
        <v>16800</v>
      </c>
      <c r="F15" s="65">
        <f t="shared" si="0"/>
        <v>0</v>
      </c>
    </row>
    <row r="16" spans="1:7" ht="25.5" x14ac:dyDescent="0.25">
      <c r="A16" s="66" t="s">
        <v>65</v>
      </c>
      <c r="B16" s="71" t="s">
        <v>86</v>
      </c>
      <c r="C16" s="68">
        <v>16800</v>
      </c>
      <c r="D16" s="72">
        <v>0</v>
      </c>
      <c r="E16" s="74">
        <f t="shared" si="1"/>
        <v>16800</v>
      </c>
      <c r="F16" s="69">
        <f t="shared" si="0"/>
        <v>0</v>
      </c>
    </row>
    <row r="17" spans="1:6" ht="63.75" x14ac:dyDescent="0.25">
      <c r="A17" s="66" t="s">
        <v>66</v>
      </c>
      <c r="B17" s="71" t="s">
        <v>76</v>
      </c>
      <c r="C17" s="68">
        <v>16800</v>
      </c>
      <c r="D17" s="72">
        <v>0</v>
      </c>
      <c r="E17" s="74">
        <f t="shared" si="1"/>
        <v>16800</v>
      </c>
      <c r="F17" s="69">
        <f t="shared" si="0"/>
        <v>0</v>
      </c>
    </row>
    <row r="18" spans="1:6" x14ac:dyDescent="0.25">
      <c r="A18" s="63" t="s">
        <v>10</v>
      </c>
      <c r="B18" s="70" t="s">
        <v>77</v>
      </c>
      <c r="C18" s="64">
        <v>11201500</v>
      </c>
      <c r="D18" s="73">
        <f>D19+D26</f>
        <v>11116248.699999999</v>
      </c>
      <c r="E18" s="75">
        <v>0</v>
      </c>
      <c r="F18" s="65">
        <f t="shared" si="0"/>
        <v>99.238929607641822</v>
      </c>
    </row>
    <row r="19" spans="1:6" ht="38.25" x14ac:dyDescent="0.25">
      <c r="A19" s="63" t="s">
        <v>11</v>
      </c>
      <c r="B19" s="70" t="s">
        <v>78</v>
      </c>
      <c r="C19" s="64">
        <v>11201500</v>
      </c>
      <c r="D19" s="73">
        <f>D20+D23</f>
        <v>11201500</v>
      </c>
      <c r="E19" s="75">
        <f t="shared" si="1"/>
        <v>0</v>
      </c>
      <c r="F19" s="65">
        <f t="shared" si="0"/>
        <v>100</v>
      </c>
    </row>
    <row r="20" spans="1:6" ht="25.5" x14ac:dyDescent="0.25">
      <c r="A20" s="66" t="s">
        <v>67</v>
      </c>
      <c r="B20" s="71" t="s">
        <v>79</v>
      </c>
      <c r="C20" s="68">
        <v>10291700</v>
      </c>
      <c r="D20" s="72">
        <v>10291700</v>
      </c>
      <c r="E20" s="74">
        <f t="shared" si="1"/>
        <v>0</v>
      </c>
      <c r="F20" s="69">
        <f t="shared" si="0"/>
        <v>100</v>
      </c>
    </row>
    <row r="21" spans="1:6" ht="25.5" x14ac:dyDescent="0.25">
      <c r="A21" s="66" t="s">
        <v>68</v>
      </c>
      <c r="B21" s="71" t="s">
        <v>80</v>
      </c>
      <c r="C21" s="68">
        <v>10291700</v>
      </c>
      <c r="D21" s="72">
        <v>10291700</v>
      </c>
      <c r="E21" s="74">
        <f t="shared" si="1"/>
        <v>0</v>
      </c>
      <c r="F21" s="69">
        <f t="shared" si="0"/>
        <v>100</v>
      </c>
    </row>
    <row r="22" spans="1:6" ht="51" x14ac:dyDescent="0.25">
      <c r="A22" s="66" t="s">
        <v>69</v>
      </c>
      <c r="B22" s="71" t="s">
        <v>81</v>
      </c>
      <c r="C22" s="68">
        <v>10291700</v>
      </c>
      <c r="D22" s="72">
        <v>10291700</v>
      </c>
      <c r="E22" s="74">
        <f t="shared" si="1"/>
        <v>0</v>
      </c>
      <c r="F22" s="69">
        <f t="shared" si="0"/>
        <v>100</v>
      </c>
    </row>
    <row r="23" spans="1:6" ht="25.5" x14ac:dyDescent="0.25">
      <c r="A23" s="66" t="s">
        <v>70</v>
      </c>
      <c r="B23" s="71" t="s">
        <v>82</v>
      </c>
      <c r="C23" s="68">
        <v>909800</v>
      </c>
      <c r="D23" s="72">
        <v>909800</v>
      </c>
      <c r="E23" s="74">
        <f t="shared" si="1"/>
        <v>0</v>
      </c>
      <c r="F23" s="69">
        <f t="shared" si="0"/>
        <v>100</v>
      </c>
    </row>
    <row r="24" spans="1:6" ht="25.5" x14ac:dyDescent="0.25">
      <c r="A24" s="66" t="s">
        <v>71</v>
      </c>
      <c r="B24" s="71" t="s">
        <v>83</v>
      </c>
      <c r="C24" s="68">
        <v>909800</v>
      </c>
      <c r="D24" s="72">
        <v>909800</v>
      </c>
      <c r="E24" s="74">
        <f t="shared" si="1"/>
        <v>0</v>
      </c>
      <c r="F24" s="69">
        <f t="shared" si="0"/>
        <v>100</v>
      </c>
    </row>
    <row r="25" spans="1:6" ht="51" x14ac:dyDescent="0.25">
      <c r="A25" s="109" t="s">
        <v>72</v>
      </c>
      <c r="B25" s="110" t="s">
        <v>84</v>
      </c>
      <c r="C25" s="111">
        <v>909800</v>
      </c>
      <c r="D25" s="112">
        <v>909800</v>
      </c>
      <c r="E25" s="113">
        <f t="shared" si="1"/>
        <v>0</v>
      </c>
      <c r="F25" s="114">
        <f t="shared" si="0"/>
        <v>100</v>
      </c>
    </row>
    <row r="26" spans="1:6" s="54" customFormat="1" ht="53.25" customHeight="1" x14ac:dyDescent="0.2">
      <c r="A26" s="116" t="s">
        <v>188</v>
      </c>
      <c r="B26" s="117" t="s">
        <v>190</v>
      </c>
      <c r="C26" s="75">
        <v>0</v>
      </c>
      <c r="D26" s="75">
        <f>D27</f>
        <v>-85251.3</v>
      </c>
      <c r="E26" s="75">
        <f>E27</f>
        <v>0</v>
      </c>
      <c r="F26" s="65">
        <v>0</v>
      </c>
    </row>
    <row r="27" spans="1:6" ht="63.75" x14ac:dyDescent="0.25">
      <c r="A27" s="52" t="s">
        <v>189</v>
      </c>
      <c r="B27" s="115" t="s">
        <v>191</v>
      </c>
      <c r="C27" s="74">
        <v>0</v>
      </c>
      <c r="D27" s="74">
        <v>-85251.3</v>
      </c>
      <c r="E27" s="74">
        <v>0</v>
      </c>
      <c r="F27" s="69">
        <v>0</v>
      </c>
    </row>
    <row r="29" spans="1:6" s="54" customFormat="1" ht="18.75" x14ac:dyDescent="0.3">
      <c r="A29" s="128" t="s">
        <v>87</v>
      </c>
      <c r="B29" s="128"/>
      <c r="C29" s="128"/>
      <c r="D29" s="128"/>
      <c r="E29" s="128"/>
      <c r="F29" s="128"/>
    </row>
  </sheetData>
  <mergeCells count="3">
    <mergeCell ref="D2:F2"/>
    <mergeCell ref="A3:F3"/>
    <mergeCell ref="A29:F29"/>
  </mergeCells>
  <pageMargins left="0.23622047244094491" right="0.23622047244094491" top="0.74803149606299213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82"/>
  <sheetViews>
    <sheetView zoomScale="86" zoomScaleNormal="86" workbookViewId="0">
      <selection activeCell="H3" sqref="H3:I3"/>
    </sheetView>
  </sheetViews>
  <sheetFormatPr defaultRowHeight="15" x14ac:dyDescent="0.25"/>
  <cols>
    <col min="1" max="1" width="58.140625" style="12" customWidth="1"/>
    <col min="2" max="2" width="9.28515625" style="13" customWidth="1"/>
    <col min="3" max="3" width="9" style="14" customWidth="1"/>
    <col min="4" max="4" width="14.85546875" style="14" customWidth="1"/>
    <col min="5" max="5" width="10.7109375" style="13" customWidth="1"/>
    <col min="6" max="6" width="15.28515625" style="13" customWidth="1"/>
    <col min="7" max="7" width="17.7109375" style="14" customWidth="1"/>
    <col min="8" max="8" width="11" style="13" customWidth="1"/>
    <col min="9" max="9" width="14.7109375" style="15" customWidth="1"/>
    <col min="10" max="10" width="12.28515625" style="17" customWidth="1"/>
    <col min="11" max="11" width="11.7109375" style="17" customWidth="1"/>
    <col min="12" max="13" width="9.140625" style="17" customWidth="1"/>
    <col min="14" max="14" width="12.85546875" style="17" customWidth="1"/>
    <col min="15" max="15" width="9.140625" style="17"/>
    <col min="16" max="16" width="12.85546875" style="17" customWidth="1"/>
    <col min="17" max="255" width="9.140625" style="17"/>
    <col min="256" max="256" width="73.5703125" style="17" customWidth="1"/>
    <col min="257" max="257" width="11.5703125" style="17" customWidth="1"/>
    <col min="258" max="258" width="9.140625" style="17"/>
    <col min="259" max="259" width="11" style="17" customWidth="1"/>
    <col min="260" max="260" width="9.28515625" style="17" customWidth="1"/>
    <col min="261" max="261" width="9.140625" style="17"/>
    <col min="262" max="262" width="10.5703125" style="17" customWidth="1"/>
    <col min="263" max="263" width="12.42578125" style="17" customWidth="1"/>
    <col min="264" max="264" width="12.140625" style="17" customWidth="1"/>
    <col min="265" max="269" width="0" style="17" hidden="1" customWidth="1"/>
    <col min="270" max="270" width="40.28515625" style="17" customWidth="1"/>
    <col min="271" max="511" width="9.140625" style="17"/>
    <col min="512" max="512" width="73.5703125" style="17" customWidth="1"/>
    <col min="513" max="513" width="11.5703125" style="17" customWidth="1"/>
    <col min="514" max="514" width="9.140625" style="17"/>
    <col min="515" max="515" width="11" style="17" customWidth="1"/>
    <col min="516" max="516" width="9.28515625" style="17" customWidth="1"/>
    <col min="517" max="517" width="9.140625" style="17"/>
    <col min="518" max="518" width="10.5703125" style="17" customWidth="1"/>
    <col min="519" max="519" width="12.42578125" style="17" customWidth="1"/>
    <col min="520" max="520" width="12.140625" style="17" customWidth="1"/>
    <col min="521" max="525" width="0" style="17" hidden="1" customWidth="1"/>
    <col min="526" max="526" width="40.28515625" style="17" customWidth="1"/>
    <col min="527" max="767" width="9.140625" style="17"/>
    <col min="768" max="768" width="73.5703125" style="17" customWidth="1"/>
    <col min="769" max="769" width="11.5703125" style="17" customWidth="1"/>
    <col min="770" max="770" width="9.140625" style="17"/>
    <col min="771" max="771" width="11" style="17" customWidth="1"/>
    <col min="772" max="772" width="9.28515625" style="17" customWidth="1"/>
    <col min="773" max="773" width="9.140625" style="17"/>
    <col min="774" max="774" width="10.5703125" style="17" customWidth="1"/>
    <col min="775" max="775" width="12.42578125" style="17" customWidth="1"/>
    <col min="776" max="776" width="12.140625" style="17" customWidth="1"/>
    <col min="777" max="781" width="0" style="17" hidden="1" customWidth="1"/>
    <col min="782" max="782" width="40.28515625" style="17" customWidth="1"/>
    <col min="783" max="1023" width="9.140625" style="17"/>
    <col min="1024" max="1024" width="73.5703125" style="17" customWidth="1"/>
    <col min="1025" max="1025" width="11.5703125" style="17" customWidth="1"/>
    <col min="1026" max="1026" width="9.140625" style="17"/>
    <col min="1027" max="1027" width="11" style="17" customWidth="1"/>
    <col min="1028" max="1028" width="9.28515625" style="17" customWidth="1"/>
    <col min="1029" max="1029" width="9.140625" style="17"/>
    <col min="1030" max="1030" width="10.5703125" style="17" customWidth="1"/>
    <col min="1031" max="1031" width="12.42578125" style="17" customWidth="1"/>
    <col min="1032" max="1032" width="12.140625" style="17" customWidth="1"/>
    <col min="1033" max="1037" width="0" style="17" hidden="1" customWidth="1"/>
    <col min="1038" max="1038" width="40.28515625" style="17" customWidth="1"/>
    <col min="1039" max="1279" width="9.140625" style="17"/>
    <col min="1280" max="1280" width="73.5703125" style="17" customWidth="1"/>
    <col min="1281" max="1281" width="11.5703125" style="17" customWidth="1"/>
    <col min="1282" max="1282" width="9.140625" style="17"/>
    <col min="1283" max="1283" width="11" style="17" customWidth="1"/>
    <col min="1284" max="1284" width="9.28515625" style="17" customWidth="1"/>
    <col min="1285" max="1285" width="9.140625" style="17"/>
    <col min="1286" max="1286" width="10.5703125" style="17" customWidth="1"/>
    <col min="1287" max="1287" width="12.42578125" style="17" customWidth="1"/>
    <col min="1288" max="1288" width="12.140625" style="17" customWidth="1"/>
    <col min="1289" max="1293" width="0" style="17" hidden="1" customWidth="1"/>
    <col min="1294" max="1294" width="40.28515625" style="17" customWidth="1"/>
    <col min="1295" max="1535" width="9.140625" style="17"/>
    <col min="1536" max="1536" width="73.5703125" style="17" customWidth="1"/>
    <col min="1537" max="1537" width="11.5703125" style="17" customWidth="1"/>
    <col min="1538" max="1538" width="9.140625" style="17"/>
    <col min="1539" max="1539" width="11" style="17" customWidth="1"/>
    <col min="1540" max="1540" width="9.28515625" style="17" customWidth="1"/>
    <col min="1541" max="1541" width="9.140625" style="17"/>
    <col min="1542" max="1542" width="10.5703125" style="17" customWidth="1"/>
    <col min="1543" max="1543" width="12.42578125" style="17" customWidth="1"/>
    <col min="1544" max="1544" width="12.140625" style="17" customWidth="1"/>
    <col min="1545" max="1549" width="0" style="17" hidden="1" customWidth="1"/>
    <col min="1550" max="1550" width="40.28515625" style="17" customWidth="1"/>
    <col min="1551" max="1791" width="9.140625" style="17"/>
    <col min="1792" max="1792" width="73.5703125" style="17" customWidth="1"/>
    <col min="1793" max="1793" width="11.5703125" style="17" customWidth="1"/>
    <col min="1794" max="1794" width="9.140625" style="17"/>
    <col min="1795" max="1795" width="11" style="17" customWidth="1"/>
    <col min="1796" max="1796" width="9.28515625" style="17" customWidth="1"/>
    <col min="1797" max="1797" width="9.140625" style="17"/>
    <col min="1798" max="1798" width="10.5703125" style="17" customWidth="1"/>
    <col min="1799" max="1799" width="12.42578125" style="17" customWidth="1"/>
    <col min="1800" max="1800" width="12.140625" style="17" customWidth="1"/>
    <col min="1801" max="1805" width="0" style="17" hidden="1" customWidth="1"/>
    <col min="1806" max="1806" width="40.28515625" style="17" customWidth="1"/>
    <col min="1807" max="2047" width="9.140625" style="17"/>
    <col min="2048" max="2048" width="73.5703125" style="17" customWidth="1"/>
    <col min="2049" max="2049" width="11.5703125" style="17" customWidth="1"/>
    <col min="2050" max="2050" width="9.140625" style="17"/>
    <col min="2051" max="2051" width="11" style="17" customWidth="1"/>
    <col min="2052" max="2052" width="9.28515625" style="17" customWidth="1"/>
    <col min="2053" max="2053" width="9.140625" style="17"/>
    <col min="2054" max="2054" width="10.5703125" style="17" customWidth="1"/>
    <col min="2055" max="2055" width="12.42578125" style="17" customWidth="1"/>
    <col min="2056" max="2056" width="12.140625" style="17" customWidth="1"/>
    <col min="2057" max="2061" width="0" style="17" hidden="1" customWidth="1"/>
    <col min="2062" max="2062" width="40.28515625" style="17" customWidth="1"/>
    <col min="2063" max="2303" width="9.140625" style="17"/>
    <col min="2304" max="2304" width="73.5703125" style="17" customWidth="1"/>
    <col min="2305" max="2305" width="11.5703125" style="17" customWidth="1"/>
    <col min="2306" max="2306" width="9.140625" style="17"/>
    <col min="2307" max="2307" width="11" style="17" customWidth="1"/>
    <col min="2308" max="2308" width="9.28515625" style="17" customWidth="1"/>
    <col min="2309" max="2309" width="9.140625" style="17"/>
    <col min="2310" max="2310" width="10.5703125" style="17" customWidth="1"/>
    <col min="2311" max="2311" width="12.42578125" style="17" customWidth="1"/>
    <col min="2312" max="2312" width="12.140625" style="17" customWidth="1"/>
    <col min="2313" max="2317" width="0" style="17" hidden="1" customWidth="1"/>
    <col min="2318" max="2318" width="40.28515625" style="17" customWidth="1"/>
    <col min="2319" max="2559" width="9.140625" style="17"/>
    <col min="2560" max="2560" width="73.5703125" style="17" customWidth="1"/>
    <col min="2561" max="2561" width="11.5703125" style="17" customWidth="1"/>
    <col min="2562" max="2562" width="9.140625" style="17"/>
    <col min="2563" max="2563" width="11" style="17" customWidth="1"/>
    <col min="2564" max="2564" width="9.28515625" style="17" customWidth="1"/>
    <col min="2565" max="2565" width="9.140625" style="17"/>
    <col min="2566" max="2566" width="10.5703125" style="17" customWidth="1"/>
    <col min="2567" max="2567" width="12.42578125" style="17" customWidth="1"/>
    <col min="2568" max="2568" width="12.140625" style="17" customWidth="1"/>
    <col min="2569" max="2573" width="0" style="17" hidden="1" customWidth="1"/>
    <col min="2574" max="2574" width="40.28515625" style="17" customWidth="1"/>
    <col min="2575" max="2815" width="9.140625" style="17"/>
    <col min="2816" max="2816" width="73.5703125" style="17" customWidth="1"/>
    <col min="2817" max="2817" width="11.5703125" style="17" customWidth="1"/>
    <col min="2818" max="2818" width="9.140625" style="17"/>
    <col min="2819" max="2819" width="11" style="17" customWidth="1"/>
    <col min="2820" max="2820" width="9.28515625" style="17" customWidth="1"/>
    <col min="2821" max="2821" width="9.140625" style="17"/>
    <col min="2822" max="2822" width="10.5703125" style="17" customWidth="1"/>
    <col min="2823" max="2823" width="12.42578125" style="17" customWidth="1"/>
    <col min="2824" max="2824" width="12.140625" style="17" customWidth="1"/>
    <col min="2825" max="2829" width="0" style="17" hidden="1" customWidth="1"/>
    <col min="2830" max="2830" width="40.28515625" style="17" customWidth="1"/>
    <col min="2831" max="3071" width="9.140625" style="17"/>
    <col min="3072" max="3072" width="73.5703125" style="17" customWidth="1"/>
    <col min="3073" max="3073" width="11.5703125" style="17" customWidth="1"/>
    <col min="3074" max="3074" width="9.140625" style="17"/>
    <col min="3075" max="3075" width="11" style="17" customWidth="1"/>
    <col min="3076" max="3076" width="9.28515625" style="17" customWidth="1"/>
    <col min="3077" max="3077" width="9.140625" style="17"/>
    <col min="3078" max="3078" width="10.5703125" style="17" customWidth="1"/>
    <col min="3079" max="3079" width="12.42578125" style="17" customWidth="1"/>
    <col min="3080" max="3080" width="12.140625" style="17" customWidth="1"/>
    <col min="3081" max="3085" width="0" style="17" hidden="1" customWidth="1"/>
    <col min="3086" max="3086" width="40.28515625" style="17" customWidth="1"/>
    <col min="3087" max="3327" width="9.140625" style="17"/>
    <col min="3328" max="3328" width="73.5703125" style="17" customWidth="1"/>
    <col min="3329" max="3329" width="11.5703125" style="17" customWidth="1"/>
    <col min="3330" max="3330" width="9.140625" style="17"/>
    <col min="3331" max="3331" width="11" style="17" customWidth="1"/>
    <col min="3332" max="3332" width="9.28515625" style="17" customWidth="1"/>
    <col min="3333" max="3333" width="9.140625" style="17"/>
    <col min="3334" max="3334" width="10.5703125" style="17" customWidth="1"/>
    <col min="3335" max="3335" width="12.42578125" style="17" customWidth="1"/>
    <col min="3336" max="3336" width="12.140625" style="17" customWidth="1"/>
    <col min="3337" max="3341" width="0" style="17" hidden="1" customWidth="1"/>
    <col min="3342" max="3342" width="40.28515625" style="17" customWidth="1"/>
    <col min="3343" max="3583" width="9.140625" style="17"/>
    <col min="3584" max="3584" width="73.5703125" style="17" customWidth="1"/>
    <col min="3585" max="3585" width="11.5703125" style="17" customWidth="1"/>
    <col min="3586" max="3586" width="9.140625" style="17"/>
    <col min="3587" max="3587" width="11" style="17" customWidth="1"/>
    <col min="3588" max="3588" width="9.28515625" style="17" customWidth="1"/>
    <col min="3589" max="3589" width="9.140625" style="17"/>
    <col min="3590" max="3590" width="10.5703125" style="17" customWidth="1"/>
    <col min="3591" max="3591" width="12.42578125" style="17" customWidth="1"/>
    <col min="3592" max="3592" width="12.140625" style="17" customWidth="1"/>
    <col min="3593" max="3597" width="0" style="17" hidden="1" customWidth="1"/>
    <col min="3598" max="3598" width="40.28515625" style="17" customWidth="1"/>
    <col min="3599" max="3839" width="9.140625" style="17"/>
    <col min="3840" max="3840" width="73.5703125" style="17" customWidth="1"/>
    <col min="3841" max="3841" width="11.5703125" style="17" customWidth="1"/>
    <col min="3842" max="3842" width="9.140625" style="17"/>
    <col min="3843" max="3843" width="11" style="17" customWidth="1"/>
    <col min="3844" max="3844" width="9.28515625" style="17" customWidth="1"/>
    <col min="3845" max="3845" width="9.140625" style="17"/>
    <col min="3846" max="3846" width="10.5703125" style="17" customWidth="1"/>
    <col min="3847" max="3847" width="12.42578125" style="17" customWidth="1"/>
    <col min="3848" max="3848" width="12.140625" style="17" customWidth="1"/>
    <col min="3849" max="3853" width="0" style="17" hidden="1" customWidth="1"/>
    <col min="3854" max="3854" width="40.28515625" style="17" customWidth="1"/>
    <col min="3855" max="4095" width="9.140625" style="17"/>
    <col min="4096" max="4096" width="73.5703125" style="17" customWidth="1"/>
    <col min="4097" max="4097" width="11.5703125" style="17" customWidth="1"/>
    <col min="4098" max="4098" width="9.140625" style="17"/>
    <col min="4099" max="4099" width="11" style="17" customWidth="1"/>
    <col min="4100" max="4100" width="9.28515625" style="17" customWidth="1"/>
    <col min="4101" max="4101" width="9.140625" style="17"/>
    <col min="4102" max="4102" width="10.5703125" style="17" customWidth="1"/>
    <col min="4103" max="4103" width="12.42578125" style="17" customWidth="1"/>
    <col min="4104" max="4104" width="12.140625" style="17" customWidth="1"/>
    <col min="4105" max="4109" width="0" style="17" hidden="1" customWidth="1"/>
    <col min="4110" max="4110" width="40.28515625" style="17" customWidth="1"/>
    <col min="4111" max="4351" width="9.140625" style="17"/>
    <col min="4352" max="4352" width="73.5703125" style="17" customWidth="1"/>
    <col min="4353" max="4353" width="11.5703125" style="17" customWidth="1"/>
    <col min="4354" max="4354" width="9.140625" style="17"/>
    <col min="4355" max="4355" width="11" style="17" customWidth="1"/>
    <col min="4356" max="4356" width="9.28515625" style="17" customWidth="1"/>
    <col min="4357" max="4357" width="9.140625" style="17"/>
    <col min="4358" max="4358" width="10.5703125" style="17" customWidth="1"/>
    <col min="4359" max="4359" width="12.42578125" style="17" customWidth="1"/>
    <col min="4360" max="4360" width="12.140625" style="17" customWidth="1"/>
    <col min="4361" max="4365" width="0" style="17" hidden="1" customWidth="1"/>
    <col min="4366" max="4366" width="40.28515625" style="17" customWidth="1"/>
    <col min="4367" max="4607" width="9.140625" style="17"/>
    <col min="4608" max="4608" width="73.5703125" style="17" customWidth="1"/>
    <col min="4609" max="4609" width="11.5703125" style="17" customWidth="1"/>
    <col min="4610" max="4610" width="9.140625" style="17"/>
    <col min="4611" max="4611" width="11" style="17" customWidth="1"/>
    <col min="4612" max="4612" width="9.28515625" style="17" customWidth="1"/>
    <col min="4613" max="4613" width="9.140625" style="17"/>
    <col min="4614" max="4614" width="10.5703125" style="17" customWidth="1"/>
    <col min="4615" max="4615" width="12.42578125" style="17" customWidth="1"/>
    <col min="4616" max="4616" width="12.140625" style="17" customWidth="1"/>
    <col min="4617" max="4621" width="0" style="17" hidden="1" customWidth="1"/>
    <col min="4622" max="4622" width="40.28515625" style="17" customWidth="1"/>
    <col min="4623" max="4863" width="9.140625" style="17"/>
    <col min="4864" max="4864" width="73.5703125" style="17" customWidth="1"/>
    <col min="4865" max="4865" width="11.5703125" style="17" customWidth="1"/>
    <col min="4866" max="4866" width="9.140625" style="17"/>
    <col min="4867" max="4867" width="11" style="17" customWidth="1"/>
    <col min="4868" max="4868" width="9.28515625" style="17" customWidth="1"/>
    <col min="4869" max="4869" width="9.140625" style="17"/>
    <col min="4870" max="4870" width="10.5703125" style="17" customWidth="1"/>
    <col min="4871" max="4871" width="12.42578125" style="17" customWidth="1"/>
    <col min="4872" max="4872" width="12.140625" style="17" customWidth="1"/>
    <col min="4873" max="4877" width="0" style="17" hidden="1" customWidth="1"/>
    <col min="4878" max="4878" width="40.28515625" style="17" customWidth="1"/>
    <col min="4879" max="5119" width="9.140625" style="17"/>
    <col min="5120" max="5120" width="73.5703125" style="17" customWidth="1"/>
    <col min="5121" max="5121" width="11.5703125" style="17" customWidth="1"/>
    <col min="5122" max="5122" width="9.140625" style="17"/>
    <col min="5123" max="5123" width="11" style="17" customWidth="1"/>
    <col min="5124" max="5124" width="9.28515625" style="17" customWidth="1"/>
    <col min="5125" max="5125" width="9.140625" style="17"/>
    <col min="5126" max="5126" width="10.5703125" style="17" customWidth="1"/>
    <col min="5127" max="5127" width="12.42578125" style="17" customWidth="1"/>
    <col min="5128" max="5128" width="12.140625" style="17" customWidth="1"/>
    <col min="5129" max="5133" width="0" style="17" hidden="1" customWidth="1"/>
    <col min="5134" max="5134" width="40.28515625" style="17" customWidth="1"/>
    <col min="5135" max="5375" width="9.140625" style="17"/>
    <col min="5376" max="5376" width="73.5703125" style="17" customWidth="1"/>
    <col min="5377" max="5377" width="11.5703125" style="17" customWidth="1"/>
    <col min="5378" max="5378" width="9.140625" style="17"/>
    <col min="5379" max="5379" width="11" style="17" customWidth="1"/>
    <col min="5380" max="5380" width="9.28515625" style="17" customWidth="1"/>
    <col min="5381" max="5381" width="9.140625" style="17"/>
    <col min="5382" max="5382" width="10.5703125" style="17" customWidth="1"/>
    <col min="5383" max="5383" width="12.42578125" style="17" customWidth="1"/>
    <col min="5384" max="5384" width="12.140625" style="17" customWidth="1"/>
    <col min="5385" max="5389" width="0" style="17" hidden="1" customWidth="1"/>
    <col min="5390" max="5390" width="40.28515625" style="17" customWidth="1"/>
    <col min="5391" max="5631" width="9.140625" style="17"/>
    <col min="5632" max="5632" width="73.5703125" style="17" customWidth="1"/>
    <col min="5633" max="5633" width="11.5703125" style="17" customWidth="1"/>
    <col min="5634" max="5634" width="9.140625" style="17"/>
    <col min="5635" max="5635" width="11" style="17" customWidth="1"/>
    <col min="5636" max="5636" width="9.28515625" style="17" customWidth="1"/>
    <col min="5637" max="5637" width="9.140625" style="17"/>
    <col min="5638" max="5638" width="10.5703125" style="17" customWidth="1"/>
    <col min="5639" max="5639" width="12.42578125" style="17" customWidth="1"/>
    <col min="5640" max="5640" width="12.140625" style="17" customWidth="1"/>
    <col min="5641" max="5645" width="0" style="17" hidden="1" customWidth="1"/>
    <col min="5646" max="5646" width="40.28515625" style="17" customWidth="1"/>
    <col min="5647" max="5887" width="9.140625" style="17"/>
    <col min="5888" max="5888" width="73.5703125" style="17" customWidth="1"/>
    <col min="5889" max="5889" width="11.5703125" style="17" customWidth="1"/>
    <col min="5890" max="5890" width="9.140625" style="17"/>
    <col min="5891" max="5891" width="11" style="17" customWidth="1"/>
    <col min="5892" max="5892" width="9.28515625" style="17" customWidth="1"/>
    <col min="5893" max="5893" width="9.140625" style="17"/>
    <col min="5894" max="5894" width="10.5703125" style="17" customWidth="1"/>
    <col min="5895" max="5895" width="12.42578125" style="17" customWidth="1"/>
    <col min="5896" max="5896" width="12.140625" style="17" customWidth="1"/>
    <col min="5897" max="5901" width="0" style="17" hidden="1" customWidth="1"/>
    <col min="5902" max="5902" width="40.28515625" style="17" customWidth="1"/>
    <col min="5903" max="6143" width="9.140625" style="17"/>
    <col min="6144" max="6144" width="73.5703125" style="17" customWidth="1"/>
    <col min="6145" max="6145" width="11.5703125" style="17" customWidth="1"/>
    <col min="6146" max="6146" width="9.140625" style="17"/>
    <col min="6147" max="6147" width="11" style="17" customWidth="1"/>
    <col min="6148" max="6148" width="9.28515625" style="17" customWidth="1"/>
    <col min="6149" max="6149" width="9.140625" style="17"/>
    <col min="6150" max="6150" width="10.5703125" style="17" customWidth="1"/>
    <col min="6151" max="6151" width="12.42578125" style="17" customWidth="1"/>
    <col min="6152" max="6152" width="12.140625" style="17" customWidth="1"/>
    <col min="6153" max="6157" width="0" style="17" hidden="1" customWidth="1"/>
    <col min="6158" max="6158" width="40.28515625" style="17" customWidth="1"/>
    <col min="6159" max="6399" width="9.140625" style="17"/>
    <col min="6400" max="6400" width="73.5703125" style="17" customWidth="1"/>
    <col min="6401" max="6401" width="11.5703125" style="17" customWidth="1"/>
    <col min="6402" max="6402" width="9.140625" style="17"/>
    <col min="6403" max="6403" width="11" style="17" customWidth="1"/>
    <col min="6404" max="6404" width="9.28515625" style="17" customWidth="1"/>
    <col min="6405" max="6405" width="9.140625" style="17"/>
    <col min="6406" max="6406" width="10.5703125" style="17" customWidth="1"/>
    <col min="6407" max="6407" width="12.42578125" style="17" customWidth="1"/>
    <col min="6408" max="6408" width="12.140625" style="17" customWidth="1"/>
    <col min="6409" max="6413" width="0" style="17" hidden="1" customWidth="1"/>
    <col min="6414" max="6414" width="40.28515625" style="17" customWidth="1"/>
    <col min="6415" max="6655" width="9.140625" style="17"/>
    <col min="6656" max="6656" width="73.5703125" style="17" customWidth="1"/>
    <col min="6657" max="6657" width="11.5703125" style="17" customWidth="1"/>
    <col min="6658" max="6658" width="9.140625" style="17"/>
    <col min="6659" max="6659" width="11" style="17" customWidth="1"/>
    <col min="6660" max="6660" width="9.28515625" style="17" customWidth="1"/>
    <col min="6661" max="6661" width="9.140625" style="17"/>
    <col min="6662" max="6662" width="10.5703125" style="17" customWidth="1"/>
    <col min="6663" max="6663" width="12.42578125" style="17" customWidth="1"/>
    <col min="6664" max="6664" width="12.140625" style="17" customWidth="1"/>
    <col min="6665" max="6669" width="0" style="17" hidden="1" customWidth="1"/>
    <col min="6670" max="6670" width="40.28515625" style="17" customWidth="1"/>
    <col min="6671" max="6911" width="9.140625" style="17"/>
    <col min="6912" max="6912" width="73.5703125" style="17" customWidth="1"/>
    <col min="6913" max="6913" width="11.5703125" style="17" customWidth="1"/>
    <col min="6914" max="6914" width="9.140625" style="17"/>
    <col min="6915" max="6915" width="11" style="17" customWidth="1"/>
    <col min="6916" max="6916" width="9.28515625" style="17" customWidth="1"/>
    <col min="6917" max="6917" width="9.140625" style="17"/>
    <col min="6918" max="6918" width="10.5703125" style="17" customWidth="1"/>
    <col min="6919" max="6919" width="12.42578125" style="17" customWidth="1"/>
    <col min="6920" max="6920" width="12.140625" style="17" customWidth="1"/>
    <col min="6921" max="6925" width="0" style="17" hidden="1" customWidth="1"/>
    <col min="6926" max="6926" width="40.28515625" style="17" customWidth="1"/>
    <col min="6927" max="7167" width="9.140625" style="17"/>
    <col min="7168" max="7168" width="73.5703125" style="17" customWidth="1"/>
    <col min="7169" max="7169" width="11.5703125" style="17" customWidth="1"/>
    <col min="7170" max="7170" width="9.140625" style="17"/>
    <col min="7171" max="7171" width="11" style="17" customWidth="1"/>
    <col min="7172" max="7172" width="9.28515625" style="17" customWidth="1"/>
    <col min="7173" max="7173" width="9.140625" style="17"/>
    <col min="7174" max="7174" width="10.5703125" style="17" customWidth="1"/>
    <col min="7175" max="7175" width="12.42578125" style="17" customWidth="1"/>
    <col min="7176" max="7176" width="12.140625" style="17" customWidth="1"/>
    <col min="7177" max="7181" width="0" style="17" hidden="1" customWidth="1"/>
    <col min="7182" max="7182" width="40.28515625" style="17" customWidth="1"/>
    <col min="7183" max="7423" width="9.140625" style="17"/>
    <col min="7424" max="7424" width="73.5703125" style="17" customWidth="1"/>
    <col min="7425" max="7425" width="11.5703125" style="17" customWidth="1"/>
    <col min="7426" max="7426" width="9.140625" style="17"/>
    <col min="7427" max="7427" width="11" style="17" customWidth="1"/>
    <col min="7428" max="7428" width="9.28515625" style="17" customWidth="1"/>
    <col min="7429" max="7429" width="9.140625" style="17"/>
    <col min="7430" max="7430" width="10.5703125" style="17" customWidth="1"/>
    <col min="7431" max="7431" width="12.42578125" style="17" customWidth="1"/>
    <col min="7432" max="7432" width="12.140625" style="17" customWidth="1"/>
    <col min="7433" max="7437" width="0" style="17" hidden="1" customWidth="1"/>
    <col min="7438" max="7438" width="40.28515625" style="17" customWidth="1"/>
    <col min="7439" max="7679" width="9.140625" style="17"/>
    <col min="7680" max="7680" width="73.5703125" style="17" customWidth="1"/>
    <col min="7681" max="7681" width="11.5703125" style="17" customWidth="1"/>
    <col min="7682" max="7682" width="9.140625" style="17"/>
    <col min="7683" max="7683" width="11" style="17" customWidth="1"/>
    <col min="7684" max="7684" width="9.28515625" style="17" customWidth="1"/>
    <col min="7685" max="7685" width="9.140625" style="17"/>
    <col min="7686" max="7686" width="10.5703125" style="17" customWidth="1"/>
    <col min="7687" max="7687" width="12.42578125" style="17" customWidth="1"/>
    <col min="7688" max="7688" width="12.140625" style="17" customWidth="1"/>
    <col min="7689" max="7693" width="0" style="17" hidden="1" customWidth="1"/>
    <col min="7694" max="7694" width="40.28515625" style="17" customWidth="1"/>
    <col min="7695" max="7935" width="9.140625" style="17"/>
    <col min="7936" max="7936" width="73.5703125" style="17" customWidth="1"/>
    <col min="7937" max="7937" width="11.5703125" style="17" customWidth="1"/>
    <col min="7938" max="7938" width="9.140625" style="17"/>
    <col min="7939" max="7939" width="11" style="17" customWidth="1"/>
    <col min="7940" max="7940" width="9.28515625" style="17" customWidth="1"/>
    <col min="7941" max="7941" width="9.140625" style="17"/>
    <col min="7942" max="7942" width="10.5703125" style="17" customWidth="1"/>
    <col min="7943" max="7943" width="12.42578125" style="17" customWidth="1"/>
    <col min="7944" max="7944" width="12.140625" style="17" customWidth="1"/>
    <col min="7945" max="7949" width="0" style="17" hidden="1" customWidth="1"/>
    <col min="7950" max="7950" width="40.28515625" style="17" customWidth="1"/>
    <col min="7951" max="8191" width="9.140625" style="17"/>
    <col min="8192" max="8192" width="73.5703125" style="17" customWidth="1"/>
    <col min="8193" max="8193" width="11.5703125" style="17" customWidth="1"/>
    <col min="8194" max="8194" width="9.140625" style="17"/>
    <col min="8195" max="8195" width="11" style="17" customWidth="1"/>
    <col min="8196" max="8196" width="9.28515625" style="17" customWidth="1"/>
    <col min="8197" max="8197" width="9.140625" style="17"/>
    <col min="8198" max="8198" width="10.5703125" style="17" customWidth="1"/>
    <col min="8199" max="8199" width="12.42578125" style="17" customWidth="1"/>
    <col min="8200" max="8200" width="12.140625" style="17" customWidth="1"/>
    <col min="8201" max="8205" width="0" style="17" hidden="1" customWidth="1"/>
    <col min="8206" max="8206" width="40.28515625" style="17" customWidth="1"/>
    <col min="8207" max="8447" width="9.140625" style="17"/>
    <col min="8448" max="8448" width="73.5703125" style="17" customWidth="1"/>
    <col min="8449" max="8449" width="11.5703125" style="17" customWidth="1"/>
    <col min="8450" max="8450" width="9.140625" style="17"/>
    <col min="8451" max="8451" width="11" style="17" customWidth="1"/>
    <col min="8452" max="8452" width="9.28515625" style="17" customWidth="1"/>
    <col min="8453" max="8453" width="9.140625" style="17"/>
    <col min="8454" max="8454" width="10.5703125" style="17" customWidth="1"/>
    <col min="8455" max="8455" width="12.42578125" style="17" customWidth="1"/>
    <col min="8456" max="8456" width="12.140625" style="17" customWidth="1"/>
    <col min="8457" max="8461" width="0" style="17" hidden="1" customWidth="1"/>
    <col min="8462" max="8462" width="40.28515625" style="17" customWidth="1"/>
    <col min="8463" max="8703" width="9.140625" style="17"/>
    <col min="8704" max="8704" width="73.5703125" style="17" customWidth="1"/>
    <col min="8705" max="8705" width="11.5703125" style="17" customWidth="1"/>
    <col min="8706" max="8706" width="9.140625" style="17"/>
    <col min="8707" max="8707" width="11" style="17" customWidth="1"/>
    <col min="8708" max="8708" width="9.28515625" style="17" customWidth="1"/>
    <col min="8709" max="8709" width="9.140625" style="17"/>
    <col min="8710" max="8710" width="10.5703125" style="17" customWidth="1"/>
    <col min="8711" max="8711" width="12.42578125" style="17" customWidth="1"/>
    <col min="8712" max="8712" width="12.140625" style="17" customWidth="1"/>
    <col min="8713" max="8717" width="0" style="17" hidden="1" customWidth="1"/>
    <col min="8718" max="8718" width="40.28515625" style="17" customWidth="1"/>
    <col min="8719" max="8959" width="9.140625" style="17"/>
    <col min="8960" max="8960" width="73.5703125" style="17" customWidth="1"/>
    <col min="8961" max="8961" width="11.5703125" style="17" customWidth="1"/>
    <col min="8962" max="8962" width="9.140625" style="17"/>
    <col min="8963" max="8963" width="11" style="17" customWidth="1"/>
    <col min="8964" max="8964" width="9.28515625" style="17" customWidth="1"/>
    <col min="8965" max="8965" width="9.140625" style="17"/>
    <col min="8966" max="8966" width="10.5703125" style="17" customWidth="1"/>
    <col min="8967" max="8967" width="12.42578125" style="17" customWidth="1"/>
    <col min="8968" max="8968" width="12.140625" style="17" customWidth="1"/>
    <col min="8969" max="8973" width="0" style="17" hidden="1" customWidth="1"/>
    <col min="8974" max="8974" width="40.28515625" style="17" customWidth="1"/>
    <col min="8975" max="9215" width="9.140625" style="17"/>
    <col min="9216" max="9216" width="73.5703125" style="17" customWidth="1"/>
    <col min="9217" max="9217" width="11.5703125" style="17" customWidth="1"/>
    <col min="9218" max="9218" width="9.140625" style="17"/>
    <col min="9219" max="9219" width="11" style="17" customWidth="1"/>
    <col min="9220" max="9220" width="9.28515625" style="17" customWidth="1"/>
    <col min="9221" max="9221" width="9.140625" style="17"/>
    <col min="9222" max="9222" width="10.5703125" style="17" customWidth="1"/>
    <col min="9223" max="9223" width="12.42578125" style="17" customWidth="1"/>
    <col min="9224" max="9224" width="12.140625" style="17" customWidth="1"/>
    <col min="9225" max="9229" width="0" style="17" hidden="1" customWidth="1"/>
    <col min="9230" max="9230" width="40.28515625" style="17" customWidth="1"/>
    <col min="9231" max="9471" width="9.140625" style="17"/>
    <col min="9472" max="9472" width="73.5703125" style="17" customWidth="1"/>
    <col min="9473" max="9473" width="11.5703125" style="17" customWidth="1"/>
    <col min="9474" max="9474" width="9.140625" style="17"/>
    <col min="9475" max="9475" width="11" style="17" customWidth="1"/>
    <col min="9476" max="9476" width="9.28515625" style="17" customWidth="1"/>
    <col min="9477" max="9477" width="9.140625" style="17"/>
    <col min="9478" max="9478" width="10.5703125" style="17" customWidth="1"/>
    <col min="9479" max="9479" width="12.42578125" style="17" customWidth="1"/>
    <col min="9480" max="9480" width="12.140625" style="17" customWidth="1"/>
    <col min="9481" max="9485" width="0" style="17" hidden="1" customWidth="1"/>
    <col min="9486" max="9486" width="40.28515625" style="17" customWidth="1"/>
    <col min="9487" max="9727" width="9.140625" style="17"/>
    <col min="9728" max="9728" width="73.5703125" style="17" customWidth="1"/>
    <col min="9729" max="9729" width="11.5703125" style="17" customWidth="1"/>
    <col min="9730" max="9730" width="9.140625" style="17"/>
    <col min="9731" max="9731" width="11" style="17" customWidth="1"/>
    <col min="9732" max="9732" width="9.28515625" style="17" customWidth="1"/>
    <col min="9733" max="9733" width="9.140625" style="17"/>
    <col min="9734" max="9734" width="10.5703125" style="17" customWidth="1"/>
    <col min="9735" max="9735" width="12.42578125" style="17" customWidth="1"/>
    <col min="9736" max="9736" width="12.140625" style="17" customWidth="1"/>
    <col min="9737" max="9741" width="0" style="17" hidden="1" customWidth="1"/>
    <col min="9742" max="9742" width="40.28515625" style="17" customWidth="1"/>
    <col min="9743" max="9983" width="9.140625" style="17"/>
    <col min="9984" max="9984" width="73.5703125" style="17" customWidth="1"/>
    <col min="9985" max="9985" width="11.5703125" style="17" customWidth="1"/>
    <col min="9986" max="9986" width="9.140625" style="17"/>
    <col min="9987" max="9987" width="11" style="17" customWidth="1"/>
    <col min="9988" max="9988" width="9.28515625" style="17" customWidth="1"/>
    <col min="9989" max="9989" width="9.140625" style="17"/>
    <col min="9990" max="9990" width="10.5703125" style="17" customWidth="1"/>
    <col min="9991" max="9991" width="12.42578125" style="17" customWidth="1"/>
    <col min="9992" max="9992" width="12.140625" style="17" customWidth="1"/>
    <col min="9993" max="9997" width="0" style="17" hidden="1" customWidth="1"/>
    <col min="9998" max="9998" width="40.28515625" style="17" customWidth="1"/>
    <col min="9999" max="10239" width="9.140625" style="17"/>
    <col min="10240" max="10240" width="73.5703125" style="17" customWidth="1"/>
    <col min="10241" max="10241" width="11.5703125" style="17" customWidth="1"/>
    <col min="10242" max="10242" width="9.140625" style="17"/>
    <col min="10243" max="10243" width="11" style="17" customWidth="1"/>
    <col min="10244" max="10244" width="9.28515625" style="17" customWidth="1"/>
    <col min="10245" max="10245" width="9.140625" style="17"/>
    <col min="10246" max="10246" width="10.5703125" style="17" customWidth="1"/>
    <col min="10247" max="10247" width="12.42578125" style="17" customWidth="1"/>
    <col min="10248" max="10248" width="12.140625" style="17" customWidth="1"/>
    <col min="10249" max="10253" width="0" style="17" hidden="1" customWidth="1"/>
    <col min="10254" max="10254" width="40.28515625" style="17" customWidth="1"/>
    <col min="10255" max="10495" width="9.140625" style="17"/>
    <col min="10496" max="10496" width="73.5703125" style="17" customWidth="1"/>
    <col min="10497" max="10497" width="11.5703125" style="17" customWidth="1"/>
    <col min="10498" max="10498" width="9.140625" style="17"/>
    <col min="10499" max="10499" width="11" style="17" customWidth="1"/>
    <col min="10500" max="10500" width="9.28515625" style="17" customWidth="1"/>
    <col min="10501" max="10501" width="9.140625" style="17"/>
    <col min="10502" max="10502" width="10.5703125" style="17" customWidth="1"/>
    <col min="10503" max="10503" width="12.42578125" style="17" customWidth="1"/>
    <col min="10504" max="10504" width="12.140625" style="17" customWidth="1"/>
    <col min="10505" max="10509" width="0" style="17" hidden="1" customWidth="1"/>
    <col min="10510" max="10510" width="40.28515625" style="17" customWidth="1"/>
    <col min="10511" max="10751" width="9.140625" style="17"/>
    <col min="10752" max="10752" width="73.5703125" style="17" customWidth="1"/>
    <col min="10753" max="10753" width="11.5703125" style="17" customWidth="1"/>
    <col min="10754" max="10754" width="9.140625" style="17"/>
    <col min="10755" max="10755" width="11" style="17" customWidth="1"/>
    <col min="10756" max="10756" width="9.28515625" style="17" customWidth="1"/>
    <col min="10757" max="10757" width="9.140625" style="17"/>
    <col min="10758" max="10758" width="10.5703125" style="17" customWidth="1"/>
    <col min="10759" max="10759" width="12.42578125" style="17" customWidth="1"/>
    <col min="10760" max="10760" width="12.140625" style="17" customWidth="1"/>
    <col min="10761" max="10765" width="0" style="17" hidden="1" customWidth="1"/>
    <col min="10766" max="10766" width="40.28515625" style="17" customWidth="1"/>
    <col min="10767" max="11007" width="9.140625" style="17"/>
    <col min="11008" max="11008" width="73.5703125" style="17" customWidth="1"/>
    <col min="11009" max="11009" width="11.5703125" style="17" customWidth="1"/>
    <col min="11010" max="11010" width="9.140625" style="17"/>
    <col min="11011" max="11011" width="11" style="17" customWidth="1"/>
    <col min="11012" max="11012" width="9.28515625" style="17" customWidth="1"/>
    <col min="11013" max="11013" width="9.140625" style="17"/>
    <col min="11014" max="11014" width="10.5703125" style="17" customWidth="1"/>
    <col min="11015" max="11015" width="12.42578125" style="17" customWidth="1"/>
    <col min="11016" max="11016" width="12.140625" style="17" customWidth="1"/>
    <col min="11017" max="11021" width="0" style="17" hidden="1" customWidth="1"/>
    <col min="11022" max="11022" width="40.28515625" style="17" customWidth="1"/>
    <col min="11023" max="11263" width="9.140625" style="17"/>
    <col min="11264" max="11264" width="73.5703125" style="17" customWidth="1"/>
    <col min="11265" max="11265" width="11.5703125" style="17" customWidth="1"/>
    <col min="11266" max="11266" width="9.140625" style="17"/>
    <col min="11267" max="11267" width="11" style="17" customWidth="1"/>
    <col min="11268" max="11268" width="9.28515625" style="17" customWidth="1"/>
    <col min="11269" max="11269" width="9.140625" style="17"/>
    <col min="11270" max="11270" width="10.5703125" style="17" customWidth="1"/>
    <col min="11271" max="11271" width="12.42578125" style="17" customWidth="1"/>
    <col min="11272" max="11272" width="12.140625" style="17" customWidth="1"/>
    <col min="11273" max="11277" width="0" style="17" hidden="1" customWidth="1"/>
    <col min="11278" max="11278" width="40.28515625" style="17" customWidth="1"/>
    <col min="11279" max="11519" width="9.140625" style="17"/>
    <col min="11520" max="11520" width="73.5703125" style="17" customWidth="1"/>
    <col min="11521" max="11521" width="11.5703125" style="17" customWidth="1"/>
    <col min="11522" max="11522" width="9.140625" style="17"/>
    <col min="11523" max="11523" width="11" style="17" customWidth="1"/>
    <col min="11524" max="11524" width="9.28515625" style="17" customWidth="1"/>
    <col min="11525" max="11525" width="9.140625" style="17"/>
    <col min="11526" max="11526" width="10.5703125" style="17" customWidth="1"/>
    <col min="11527" max="11527" width="12.42578125" style="17" customWidth="1"/>
    <col min="11528" max="11528" width="12.140625" style="17" customWidth="1"/>
    <col min="11529" max="11533" width="0" style="17" hidden="1" customWidth="1"/>
    <col min="11534" max="11534" width="40.28515625" style="17" customWidth="1"/>
    <col min="11535" max="11775" width="9.140625" style="17"/>
    <col min="11776" max="11776" width="73.5703125" style="17" customWidth="1"/>
    <col min="11777" max="11777" width="11.5703125" style="17" customWidth="1"/>
    <col min="11778" max="11778" width="9.140625" style="17"/>
    <col min="11779" max="11779" width="11" style="17" customWidth="1"/>
    <col min="11780" max="11780" width="9.28515625" style="17" customWidth="1"/>
    <col min="11781" max="11781" width="9.140625" style="17"/>
    <col min="11782" max="11782" width="10.5703125" style="17" customWidth="1"/>
    <col min="11783" max="11783" width="12.42578125" style="17" customWidth="1"/>
    <col min="11784" max="11784" width="12.140625" style="17" customWidth="1"/>
    <col min="11785" max="11789" width="0" style="17" hidden="1" customWidth="1"/>
    <col min="11790" max="11790" width="40.28515625" style="17" customWidth="1"/>
    <col min="11791" max="12031" width="9.140625" style="17"/>
    <col min="12032" max="12032" width="73.5703125" style="17" customWidth="1"/>
    <col min="12033" max="12033" width="11.5703125" style="17" customWidth="1"/>
    <col min="12034" max="12034" width="9.140625" style="17"/>
    <col min="12035" max="12035" width="11" style="17" customWidth="1"/>
    <col min="12036" max="12036" width="9.28515625" style="17" customWidth="1"/>
    <col min="12037" max="12037" width="9.140625" style="17"/>
    <col min="12038" max="12038" width="10.5703125" style="17" customWidth="1"/>
    <col min="12039" max="12039" width="12.42578125" style="17" customWidth="1"/>
    <col min="12040" max="12040" width="12.140625" style="17" customWidth="1"/>
    <col min="12041" max="12045" width="0" style="17" hidden="1" customWidth="1"/>
    <col min="12046" max="12046" width="40.28515625" style="17" customWidth="1"/>
    <col min="12047" max="12287" width="9.140625" style="17"/>
    <col min="12288" max="12288" width="73.5703125" style="17" customWidth="1"/>
    <col min="12289" max="12289" width="11.5703125" style="17" customWidth="1"/>
    <col min="12290" max="12290" width="9.140625" style="17"/>
    <col min="12291" max="12291" width="11" style="17" customWidth="1"/>
    <col min="12292" max="12292" width="9.28515625" style="17" customWidth="1"/>
    <col min="12293" max="12293" width="9.140625" style="17"/>
    <col min="12294" max="12294" width="10.5703125" style="17" customWidth="1"/>
    <col min="12295" max="12295" width="12.42578125" style="17" customWidth="1"/>
    <col min="12296" max="12296" width="12.140625" style="17" customWidth="1"/>
    <col min="12297" max="12301" width="0" style="17" hidden="1" customWidth="1"/>
    <col min="12302" max="12302" width="40.28515625" style="17" customWidth="1"/>
    <col min="12303" max="12543" width="9.140625" style="17"/>
    <col min="12544" max="12544" width="73.5703125" style="17" customWidth="1"/>
    <col min="12545" max="12545" width="11.5703125" style="17" customWidth="1"/>
    <col min="12546" max="12546" width="9.140625" style="17"/>
    <col min="12547" max="12547" width="11" style="17" customWidth="1"/>
    <col min="12548" max="12548" width="9.28515625" style="17" customWidth="1"/>
    <col min="12549" max="12549" width="9.140625" style="17"/>
    <col min="12550" max="12550" width="10.5703125" style="17" customWidth="1"/>
    <col min="12551" max="12551" width="12.42578125" style="17" customWidth="1"/>
    <col min="12552" max="12552" width="12.140625" style="17" customWidth="1"/>
    <col min="12553" max="12557" width="0" style="17" hidden="1" customWidth="1"/>
    <col min="12558" max="12558" width="40.28515625" style="17" customWidth="1"/>
    <col min="12559" max="12799" width="9.140625" style="17"/>
    <col min="12800" max="12800" width="73.5703125" style="17" customWidth="1"/>
    <col min="12801" max="12801" width="11.5703125" style="17" customWidth="1"/>
    <col min="12802" max="12802" width="9.140625" style="17"/>
    <col min="12803" max="12803" width="11" style="17" customWidth="1"/>
    <col min="12804" max="12804" width="9.28515625" style="17" customWidth="1"/>
    <col min="12805" max="12805" width="9.140625" style="17"/>
    <col min="12806" max="12806" width="10.5703125" style="17" customWidth="1"/>
    <col min="12807" max="12807" width="12.42578125" style="17" customWidth="1"/>
    <col min="12808" max="12808" width="12.140625" style="17" customWidth="1"/>
    <col min="12809" max="12813" width="0" style="17" hidden="1" customWidth="1"/>
    <col min="12814" max="12814" width="40.28515625" style="17" customWidth="1"/>
    <col min="12815" max="13055" width="9.140625" style="17"/>
    <col min="13056" max="13056" width="73.5703125" style="17" customWidth="1"/>
    <col min="13057" max="13057" width="11.5703125" style="17" customWidth="1"/>
    <col min="13058" max="13058" width="9.140625" style="17"/>
    <col min="13059" max="13059" width="11" style="17" customWidth="1"/>
    <col min="13060" max="13060" width="9.28515625" style="17" customWidth="1"/>
    <col min="13061" max="13061" width="9.140625" style="17"/>
    <col min="13062" max="13062" width="10.5703125" style="17" customWidth="1"/>
    <col min="13063" max="13063" width="12.42578125" style="17" customWidth="1"/>
    <col min="13064" max="13064" width="12.140625" style="17" customWidth="1"/>
    <col min="13065" max="13069" width="0" style="17" hidden="1" customWidth="1"/>
    <col min="13070" max="13070" width="40.28515625" style="17" customWidth="1"/>
    <col min="13071" max="13311" width="9.140625" style="17"/>
    <col min="13312" max="13312" width="73.5703125" style="17" customWidth="1"/>
    <col min="13313" max="13313" width="11.5703125" style="17" customWidth="1"/>
    <col min="13314" max="13314" width="9.140625" style="17"/>
    <col min="13315" max="13315" width="11" style="17" customWidth="1"/>
    <col min="13316" max="13316" width="9.28515625" style="17" customWidth="1"/>
    <col min="13317" max="13317" width="9.140625" style="17"/>
    <col min="13318" max="13318" width="10.5703125" style="17" customWidth="1"/>
    <col min="13319" max="13319" width="12.42578125" style="17" customWidth="1"/>
    <col min="13320" max="13320" width="12.140625" style="17" customWidth="1"/>
    <col min="13321" max="13325" width="0" style="17" hidden="1" customWidth="1"/>
    <col min="13326" max="13326" width="40.28515625" style="17" customWidth="1"/>
    <col min="13327" max="13567" width="9.140625" style="17"/>
    <col min="13568" max="13568" width="73.5703125" style="17" customWidth="1"/>
    <col min="13569" max="13569" width="11.5703125" style="17" customWidth="1"/>
    <col min="13570" max="13570" width="9.140625" style="17"/>
    <col min="13571" max="13571" width="11" style="17" customWidth="1"/>
    <col min="13572" max="13572" width="9.28515625" style="17" customWidth="1"/>
    <col min="13573" max="13573" width="9.140625" style="17"/>
    <col min="13574" max="13574" width="10.5703125" style="17" customWidth="1"/>
    <col min="13575" max="13575" width="12.42578125" style="17" customWidth="1"/>
    <col min="13576" max="13576" width="12.140625" style="17" customWidth="1"/>
    <col min="13577" max="13581" width="0" style="17" hidden="1" customWidth="1"/>
    <col min="13582" max="13582" width="40.28515625" style="17" customWidth="1"/>
    <col min="13583" max="13823" width="9.140625" style="17"/>
    <col min="13824" max="13824" width="73.5703125" style="17" customWidth="1"/>
    <col min="13825" max="13825" width="11.5703125" style="17" customWidth="1"/>
    <col min="13826" max="13826" width="9.140625" style="17"/>
    <col min="13827" max="13827" width="11" style="17" customWidth="1"/>
    <col min="13828" max="13828" width="9.28515625" style="17" customWidth="1"/>
    <col min="13829" max="13829" width="9.140625" style="17"/>
    <col min="13830" max="13830" width="10.5703125" style="17" customWidth="1"/>
    <col min="13831" max="13831" width="12.42578125" style="17" customWidth="1"/>
    <col min="13832" max="13832" width="12.140625" style="17" customWidth="1"/>
    <col min="13833" max="13837" width="0" style="17" hidden="1" customWidth="1"/>
    <col min="13838" max="13838" width="40.28515625" style="17" customWidth="1"/>
    <col min="13839" max="14079" width="9.140625" style="17"/>
    <col min="14080" max="14080" width="73.5703125" style="17" customWidth="1"/>
    <col min="14081" max="14081" width="11.5703125" style="17" customWidth="1"/>
    <col min="14082" max="14082" width="9.140625" style="17"/>
    <col min="14083" max="14083" width="11" style="17" customWidth="1"/>
    <col min="14084" max="14084" width="9.28515625" style="17" customWidth="1"/>
    <col min="14085" max="14085" width="9.140625" style="17"/>
    <col min="14086" max="14086" width="10.5703125" style="17" customWidth="1"/>
    <col min="14087" max="14087" width="12.42578125" style="17" customWidth="1"/>
    <col min="14088" max="14088" width="12.140625" style="17" customWidth="1"/>
    <col min="14089" max="14093" width="0" style="17" hidden="1" customWidth="1"/>
    <col min="14094" max="14094" width="40.28515625" style="17" customWidth="1"/>
    <col min="14095" max="14335" width="9.140625" style="17"/>
    <col min="14336" max="14336" width="73.5703125" style="17" customWidth="1"/>
    <col min="14337" max="14337" width="11.5703125" style="17" customWidth="1"/>
    <col min="14338" max="14338" width="9.140625" style="17"/>
    <col min="14339" max="14339" width="11" style="17" customWidth="1"/>
    <col min="14340" max="14340" width="9.28515625" style="17" customWidth="1"/>
    <col min="14341" max="14341" width="9.140625" style="17"/>
    <col min="14342" max="14342" width="10.5703125" style="17" customWidth="1"/>
    <col min="14343" max="14343" width="12.42578125" style="17" customWidth="1"/>
    <col min="14344" max="14344" width="12.140625" style="17" customWidth="1"/>
    <col min="14345" max="14349" width="0" style="17" hidden="1" customWidth="1"/>
    <col min="14350" max="14350" width="40.28515625" style="17" customWidth="1"/>
    <col min="14351" max="14591" width="9.140625" style="17"/>
    <col min="14592" max="14592" width="73.5703125" style="17" customWidth="1"/>
    <col min="14593" max="14593" width="11.5703125" style="17" customWidth="1"/>
    <col min="14594" max="14594" width="9.140625" style="17"/>
    <col min="14595" max="14595" width="11" style="17" customWidth="1"/>
    <col min="14596" max="14596" width="9.28515625" style="17" customWidth="1"/>
    <col min="14597" max="14597" width="9.140625" style="17"/>
    <col min="14598" max="14598" width="10.5703125" style="17" customWidth="1"/>
    <col min="14599" max="14599" width="12.42578125" style="17" customWidth="1"/>
    <col min="14600" max="14600" width="12.140625" style="17" customWidth="1"/>
    <col min="14601" max="14605" width="0" style="17" hidden="1" customWidth="1"/>
    <col min="14606" max="14606" width="40.28515625" style="17" customWidth="1"/>
    <col min="14607" max="14847" width="9.140625" style="17"/>
    <col min="14848" max="14848" width="73.5703125" style="17" customWidth="1"/>
    <col min="14849" max="14849" width="11.5703125" style="17" customWidth="1"/>
    <col min="14850" max="14850" width="9.140625" style="17"/>
    <col min="14851" max="14851" width="11" style="17" customWidth="1"/>
    <col min="14852" max="14852" width="9.28515625" style="17" customWidth="1"/>
    <col min="14853" max="14853" width="9.140625" style="17"/>
    <col min="14854" max="14854" width="10.5703125" style="17" customWidth="1"/>
    <col min="14855" max="14855" width="12.42578125" style="17" customWidth="1"/>
    <col min="14856" max="14856" width="12.140625" style="17" customWidth="1"/>
    <col min="14857" max="14861" width="0" style="17" hidden="1" customWidth="1"/>
    <col min="14862" max="14862" width="40.28515625" style="17" customWidth="1"/>
    <col min="14863" max="15103" width="9.140625" style="17"/>
    <col min="15104" max="15104" width="73.5703125" style="17" customWidth="1"/>
    <col min="15105" max="15105" width="11.5703125" style="17" customWidth="1"/>
    <col min="15106" max="15106" width="9.140625" style="17"/>
    <col min="15107" max="15107" width="11" style="17" customWidth="1"/>
    <col min="15108" max="15108" width="9.28515625" style="17" customWidth="1"/>
    <col min="15109" max="15109" width="9.140625" style="17"/>
    <col min="15110" max="15110" width="10.5703125" style="17" customWidth="1"/>
    <col min="15111" max="15111" width="12.42578125" style="17" customWidth="1"/>
    <col min="15112" max="15112" width="12.140625" style="17" customWidth="1"/>
    <col min="15113" max="15117" width="0" style="17" hidden="1" customWidth="1"/>
    <col min="15118" max="15118" width="40.28515625" style="17" customWidth="1"/>
    <col min="15119" max="15359" width="9.140625" style="17"/>
    <col min="15360" max="15360" width="73.5703125" style="17" customWidth="1"/>
    <col min="15361" max="15361" width="11.5703125" style="17" customWidth="1"/>
    <col min="15362" max="15362" width="9.140625" style="17"/>
    <col min="15363" max="15363" width="11" style="17" customWidth="1"/>
    <col min="15364" max="15364" width="9.28515625" style="17" customWidth="1"/>
    <col min="15365" max="15365" width="9.140625" style="17"/>
    <col min="15366" max="15366" width="10.5703125" style="17" customWidth="1"/>
    <col min="15367" max="15367" width="12.42578125" style="17" customWidth="1"/>
    <col min="15368" max="15368" width="12.140625" style="17" customWidth="1"/>
    <col min="15369" max="15373" width="0" style="17" hidden="1" customWidth="1"/>
    <col min="15374" max="15374" width="40.28515625" style="17" customWidth="1"/>
    <col min="15375" max="15615" width="9.140625" style="17"/>
    <col min="15616" max="15616" width="73.5703125" style="17" customWidth="1"/>
    <col min="15617" max="15617" width="11.5703125" style="17" customWidth="1"/>
    <col min="15618" max="15618" width="9.140625" style="17"/>
    <col min="15619" max="15619" width="11" style="17" customWidth="1"/>
    <col min="15620" max="15620" width="9.28515625" style="17" customWidth="1"/>
    <col min="15621" max="15621" width="9.140625" style="17"/>
    <col min="15622" max="15622" width="10.5703125" style="17" customWidth="1"/>
    <col min="15623" max="15623" width="12.42578125" style="17" customWidth="1"/>
    <col min="15624" max="15624" width="12.140625" style="17" customWidth="1"/>
    <col min="15625" max="15629" width="0" style="17" hidden="1" customWidth="1"/>
    <col min="15630" max="15630" width="40.28515625" style="17" customWidth="1"/>
    <col min="15631" max="15871" width="9.140625" style="17"/>
    <col min="15872" max="15872" width="73.5703125" style="17" customWidth="1"/>
    <col min="15873" max="15873" width="11.5703125" style="17" customWidth="1"/>
    <col min="15874" max="15874" width="9.140625" style="17"/>
    <col min="15875" max="15875" width="11" style="17" customWidth="1"/>
    <col min="15876" max="15876" width="9.28515625" style="17" customWidth="1"/>
    <col min="15877" max="15877" width="9.140625" style="17"/>
    <col min="15878" max="15878" width="10.5703125" style="17" customWidth="1"/>
    <col min="15879" max="15879" width="12.42578125" style="17" customWidth="1"/>
    <col min="15880" max="15880" width="12.140625" style="17" customWidth="1"/>
    <col min="15881" max="15885" width="0" style="17" hidden="1" customWidth="1"/>
    <col min="15886" max="15886" width="40.28515625" style="17" customWidth="1"/>
    <col min="15887" max="16127" width="9.140625" style="17"/>
    <col min="16128" max="16128" width="73.5703125" style="17" customWidth="1"/>
    <col min="16129" max="16129" width="11.5703125" style="17" customWidth="1"/>
    <col min="16130" max="16130" width="9.140625" style="17"/>
    <col min="16131" max="16131" width="11" style="17" customWidth="1"/>
    <col min="16132" max="16132" width="9.28515625" style="17" customWidth="1"/>
    <col min="16133" max="16133" width="9.140625" style="17"/>
    <col min="16134" max="16134" width="10.5703125" style="17" customWidth="1"/>
    <col min="16135" max="16135" width="12.42578125" style="17" customWidth="1"/>
    <col min="16136" max="16136" width="12.140625" style="17" customWidth="1"/>
    <col min="16137" max="16141" width="0" style="17" hidden="1" customWidth="1"/>
    <col min="16142" max="16142" width="40.28515625" style="17" customWidth="1"/>
    <col min="16143" max="16384" width="9.140625" style="17"/>
  </cols>
  <sheetData>
    <row r="2" spans="1:22" ht="15" customHeight="1" x14ac:dyDescent="0.25">
      <c r="F2" s="37"/>
      <c r="G2" s="16"/>
      <c r="H2" s="130" t="s">
        <v>23</v>
      </c>
      <c r="I2" s="130"/>
      <c r="J2" s="130"/>
      <c r="K2" s="130"/>
      <c r="N2" s="18"/>
      <c r="O2" s="18"/>
      <c r="P2" s="18"/>
      <c r="Q2" s="18"/>
      <c r="R2" s="18"/>
      <c r="S2" s="18"/>
      <c r="T2" s="18"/>
      <c r="U2" s="18"/>
      <c r="V2" s="18"/>
    </row>
    <row r="3" spans="1:22" ht="105" customHeight="1" x14ac:dyDescent="0.25">
      <c r="F3" s="37"/>
      <c r="H3" s="126" t="s">
        <v>210</v>
      </c>
      <c r="I3" s="126"/>
      <c r="J3" s="56"/>
      <c r="K3" s="56"/>
      <c r="N3" s="18"/>
      <c r="O3" s="18"/>
      <c r="P3" s="18"/>
      <c r="Q3" s="18"/>
      <c r="R3" s="18"/>
      <c r="S3" s="18"/>
      <c r="T3" s="18"/>
      <c r="U3" s="18"/>
      <c r="V3" s="18"/>
    </row>
    <row r="4" spans="1:22" ht="32.25" hidden="1" customHeight="1" x14ac:dyDescent="0.25">
      <c r="H4" s="134"/>
      <c r="I4" s="134"/>
      <c r="N4" s="18"/>
      <c r="O4" s="18"/>
      <c r="P4" s="18"/>
      <c r="Q4" s="18"/>
      <c r="R4" s="18"/>
      <c r="S4" s="18"/>
      <c r="T4" s="18"/>
      <c r="U4" s="18"/>
      <c r="V4" s="18"/>
    </row>
    <row r="5" spans="1:22" ht="34.5" customHeight="1" x14ac:dyDescent="0.25">
      <c r="A5" s="132" t="s">
        <v>88</v>
      </c>
      <c r="B5" s="132"/>
      <c r="C5" s="132"/>
      <c r="D5" s="132"/>
      <c r="E5" s="132"/>
      <c r="F5" s="132"/>
      <c r="G5" s="132"/>
      <c r="H5" s="132"/>
      <c r="I5" s="132"/>
      <c r="J5" s="58"/>
      <c r="K5" s="58"/>
      <c r="N5" s="18"/>
      <c r="O5" s="18"/>
      <c r="P5" s="18"/>
      <c r="Q5" s="18"/>
      <c r="R5" s="18"/>
      <c r="S5" s="18"/>
      <c r="T5" s="18"/>
      <c r="U5" s="18"/>
      <c r="V5" s="18"/>
    </row>
    <row r="6" spans="1:22" ht="24" customHeight="1" x14ac:dyDescent="0.25">
      <c r="A6" s="19"/>
      <c r="B6" s="20"/>
      <c r="C6" s="21"/>
      <c r="D6" s="21"/>
      <c r="E6" s="20"/>
      <c r="F6" s="20"/>
      <c r="G6" s="21"/>
      <c r="H6" s="20"/>
      <c r="I6" s="22" t="s">
        <v>194</v>
      </c>
      <c r="K6" s="22"/>
      <c r="N6" s="18"/>
      <c r="O6" s="18"/>
      <c r="P6" s="18"/>
      <c r="Q6" s="18"/>
      <c r="R6" s="18"/>
      <c r="S6" s="18"/>
      <c r="T6" s="18"/>
      <c r="U6" s="18"/>
      <c r="V6" s="18"/>
    </row>
    <row r="7" spans="1:22" ht="69" customHeight="1" x14ac:dyDescent="0.25">
      <c r="A7" s="80" t="s">
        <v>89</v>
      </c>
      <c r="B7" s="81" t="s">
        <v>90</v>
      </c>
      <c r="C7" s="82" t="s">
        <v>91</v>
      </c>
      <c r="D7" s="81" t="s">
        <v>92</v>
      </c>
      <c r="E7" s="81" t="s">
        <v>93</v>
      </c>
      <c r="F7" s="23" t="s">
        <v>170</v>
      </c>
      <c r="G7" s="38" t="s">
        <v>60</v>
      </c>
      <c r="H7" s="39" t="s">
        <v>3</v>
      </c>
      <c r="I7" s="53" t="s">
        <v>12</v>
      </c>
      <c r="J7" s="76"/>
      <c r="K7" s="77"/>
      <c r="Q7" s="24"/>
      <c r="R7" s="25"/>
      <c r="S7" s="25"/>
      <c r="T7" s="26"/>
      <c r="U7" s="26"/>
      <c r="V7" s="27"/>
    </row>
    <row r="8" spans="1:22" ht="15" customHeight="1" x14ac:dyDescent="0.25">
      <c r="A8" s="83">
        <v>1</v>
      </c>
      <c r="B8" s="84">
        <v>2</v>
      </c>
      <c r="C8" s="84">
        <v>3</v>
      </c>
      <c r="D8" s="84">
        <v>4</v>
      </c>
      <c r="E8" s="84">
        <v>5</v>
      </c>
      <c r="F8" s="83">
        <v>6</v>
      </c>
      <c r="G8" s="84">
        <v>7</v>
      </c>
      <c r="H8" s="83">
        <v>8</v>
      </c>
      <c r="I8" s="84">
        <v>9</v>
      </c>
      <c r="J8" s="78"/>
      <c r="K8" s="77"/>
      <c r="Q8" s="28"/>
      <c r="R8" s="25"/>
      <c r="S8" s="25"/>
      <c r="T8" s="26"/>
      <c r="U8" s="26"/>
      <c r="V8" s="28"/>
    </row>
    <row r="9" spans="1:22" ht="41.25" customHeight="1" x14ac:dyDescent="0.25">
      <c r="A9" s="85" t="s">
        <v>94</v>
      </c>
      <c r="B9" s="86">
        <v>940</v>
      </c>
      <c r="C9" s="87"/>
      <c r="D9" s="87"/>
      <c r="E9" s="80"/>
      <c r="F9" s="88">
        <f>F10+F50+F56+F67+F73</f>
        <v>11348300</v>
      </c>
      <c r="G9" s="88">
        <f>G10+G50+G56+G67+G73</f>
        <v>11322724.9</v>
      </c>
      <c r="H9" s="55">
        <f>F9-G9</f>
        <v>25575.099999999627</v>
      </c>
      <c r="I9" s="69">
        <f t="shared" ref="I9:I40" si="0">G9/F9*100</f>
        <v>99.774634967351943</v>
      </c>
      <c r="J9" s="78"/>
      <c r="K9" s="77"/>
      <c r="Q9" s="28"/>
      <c r="R9" s="25"/>
      <c r="S9" s="25"/>
      <c r="T9" s="26"/>
      <c r="U9" s="26"/>
      <c r="V9" s="28"/>
    </row>
    <row r="10" spans="1:22" x14ac:dyDescent="0.25">
      <c r="A10" s="93" t="s">
        <v>95</v>
      </c>
      <c r="B10" s="86">
        <v>940</v>
      </c>
      <c r="C10" s="90" t="s">
        <v>96</v>
      </c>
      <c r="D10" s="90"/>
      <c r="E10" s="90"/>
      <c r="F10" s="88">
        <f>F12+F26+F41+F17+F36+F46</f>
        <v>10069200</v>
      </c>
      <c r="G10" s="88">
        <f>G12+G26+G41+G17+G36+G46</f>
        <v>10064069.75</v>
      </c>
      <c r="H10" s="55">
        <f t="shared" ref="H10:H73" si="1">F10-G10</f>
        <v>5130.25</v>
      </c>
      <c r="I10" s="69">
        <f t="shared" si="0"/>
        <v>99.949050073491435</v>
      </c>
      <c r="J10" s="78"/>
      <c r="K10" s="77"/>
      <c r="Q10" s="29"/>
      <c r="R10" s="28"/>
      <c r="S10" s="28"/>
      <c r="T10" s="30"/>
      <c r="U10" s="26"/>
      <c r="V10" s="29"/>
    </row>
    <row r="11" spans="1:22" ht="22.5" customHeight="1" x14ac:dyDescent="0.25">
      <c r="A11" s="91" t="s">
        <v>16</v>
      </c>
      <c r="B11" s="86">
        <v>940</v>
      </c>
      <c r="C11" s="92" t="s">
        <v>19</v>
      </c>
      <c r="D11" s="92" t="s">
        <v>97</v>
      </c>
      <c r="E11" s="90"/>
      <c r="F11" s="88">
        <f>F10</f>
        <v>10069200</v>
      </c>
      <c r="G11" s="88">
        <f>G10</f>
        <v>10064069.75</v>
      </c>
      <c r="H11" s="55">
        <f t="shared" si="1"/>
        <v>5130.25</v>
      </c>
      <c r="I11" s="69">
        <f t="shared" si="0"/>
        <v>99.949050073491435</v>
      </c>
      <c r="J11" s="78"/>
      <c r="K11" s="77"/>
      <c r="Q11" s="28"/>
      <c r="R11" s="28"/>
      <c r="S11" s="28"/>
      <c r="T11" s="31"/>
      <c r="U11" s="26"/>
      <c r="V11" s="28"/>
    </row>
    <row r="12" spans="1:22" ht="35.25" customHeight="1" x14ac:dyDescent="0.25">
      <c r="A12" s="93" t="s">
        <v>98</v>
      </c>
      <c r="B12" s="86">
        <v>940</v>
      </c>
      <c r="C12" s="90" t="s">
        <v>99</v>
      </c>
      <c r="D12" s="90"/>
      <c r="E12" s="90"/>
      <c r="F12" s="88">
        <f t="shared" ref="F12:G15" si="2">F13</f>
        <v>266600</v>
      </c>
      <c r="G12" s="88">
        <f t="shared" si="2"/>
        <v>266523.12</v>
      </c>
      <c r="H12" s="55">
        <f t="shared" si="1"/>
        <v>76.880000000004657</v>
      </c>
      <c r="I12" s="69">
        <f t="shared" si="0"/>
        <v>99.971162790697676</v>
      </c>
      <c r="J12" s="78"/>
      <c r="K12" s="77"/>
      <c r="Q12" s="28"/>
      <c r="R12" s="28"/>
      <c r="S12" s="28"/>
      <c r="T12" s="30"/>
      <c r="U12" s="26"/>
      <c r="V12" s="28"/>
    </row>
    <row r="13" spans="1:22" ht="34.5" customHeight="1" x14ac:dyDescent="0.25">
      <c r="A13" s="93" t="s">
        <v>100</v>
      </c>
      <c r="B13" s="90">
        <v>940</v>
      </c>
      <c r="C13" s="90" t="s">
        <v>101</v>
      </c>
      <c r="D13" s="90" t="s">
        <v>102</v>
      </c>
      <c r="E13" s="90"/>
      <c r="F13" s="94">
        <f t="shared" si="2"/>
        <v>266600</v>
      </c>
      <c r="G13" s="94">
        <f t="shared" si="2"/>
        <v>266523.12</v>
      </c>
      <c r="H13" s="55">
        <f t="shared" si="1"/>
        <v>76.880000000004657</v>
      </c>
      <c r="I13" s="69">
        <f t="shared" si="0"/>
        <v>99.971162790697676</v>
      </c>
      <c r="J13" s="78"/>
      <c r="K13" s="77"/>
      <c r="Q13" s="29"/>
      <c r="R13" s="29"/>
      <c r="S13" s="29"/>
      <c r="T13" s="32"/>
      <c r="U13" s="29"/>
      <c r="V13" s="28"/>
    </row>
    <row r="14" spans="1:22" ht="36" customHeight="1" x14ac:dyDescent="0.25">
      <c r="A14" s="93" t="s">
        <v>103</v>
      </c>
      <c r="B14" s="90">
        <v>940</v>
      </c>
      <c r="C14" s="90" t="s">
        <v>101</v>
      </c>
      <c r="D14" s="90" t="s">
        <v>104</v>
      </c>
      <c r="E14" s="90"/>
      <c r="F14" s="94">
        <f t="shared" si="2"/>
        <v>266600</v>
      </c>
      <c r="G14" s="94">
        <f t="shared" si="2"/>
        <v>266523.12</v>
      </c>
      <c r="H14" s="55">
        <f t="shared" si="1"/>
        <v>76.880000000004657</v>
      </c>
      <c r="I14" s="69">
        <f t="shared" si="0"/>
        <v>99.971162790697676</v>
      </c>
      <c r="J14" s="78"/>
      <c r="K14" s="77"/>
      <c r="Q14" s="24"/>
      <c r="R14" s="25"/>
      <c r="S14" s="25"/>
      <c r="T14" s="26"/>
      <c r="U14" s="26"/>
      <c r="V14" s="25"/>
    </row>
    <row r="15" spans="1:22" ht="60" x14ac:dyDescent="0.25">
      <c r="A15" s="93" t="s">
        <v>21</v>
      </c>
      <c r="B15" s="90">
        <v>940</v>
      </c>
      <c r="C15" s="90" t="s">
        <v>101</v>
      </c>
      <c r="D15" s="90" t="s">
        <v>104</v>
      </c>
      <c r="E15" s="90" t="s">
        <v>105</v>
      </c>
      <c r="F15" s="94">
        <f t="shared" si="2"/>
        <v>266600</v>
      </c>
      <c r="G15" s="94">
        <f t="shared" si="2"/>
        <v>266523.12</v>
      </c>
      <c r="H15" s="55">
        <f t="shared" si="1"/>
        <v>76.880000000004657</v>
      </c>
      <c r="I15" s="69">
        <f t="shared" si="0"/>
        <v>99.971162790697676</v>
      </c>
      <c r="J15" s="78"/>
      <c r="K15" s="77"/>
      <c r="Q15" s="28"/>
      <c r="R15" s="25"/>
      <c r="S15" s="25"/>
      <c r="T15" s="26"/>
      <c r="U15" s="26"/>
      <c r="V15" s="28"/>
    </row>
    <row r="16" spans="1:22" ht="30" x14ac:dyDescent="0.25">
      <c r="A16" s="93" t="s">
        <v>106</v>
      </c>
      <c r="B16" s="90">
        <v>940</v>
      </c>
      <c r="C16" s="90" t="s">
        <v>101</v>
      </c>
      <c r="D16" s="90" t="s">
        <v>104</v>
      </c>
      <c r="E16" s="90" t="s">
        <v>107</v>
      </c>
      <c r="F16" s="94">
        <v>266600</v>
      </c>
      <c r="G16" s="94">
        <v>266523.12</v>
      </c>
      <c r="H16" s="55">
        <f t="shared" si="1"/>
        <v>76.880000000004657</v>
      </c>
      <c r="I16" s="69">
        <f t="shared" si="0"/>
        <v>99.971162790697676</v>
      </c>
      <c r="J16" s="78"/>
      <c r="K16" s="77"/>
      <c r="Q16" s="28"/>
      <c r="R16" s="25"/>
      <c r="S16" s="25"/>
      <c r="T16" s="26"/>
      <c r="U16" s="26"/>
      <c r="V16" s="28"/>
    </row>
    <row r="17" spans="1:22" ht="57" x14ac:dyDescent="0.25">
      <c r="A17" s="93" t="s">
        <v>108</v>
      </c>
      <c r="B17" s="86">
        <v>940</v>
      </c>
      <c r="C17" s="90" t="s">
        <v>109</v>
      </c>
      <c r="D17" s="90"/>
      <c r="E17" s="90"/>
      <c r="F17" s="88">
        <f>F18</f>
        <v>2573500</v>
      </c>
      <c r="G17" s="88">
        <f>G18</f>
        <v>2572253.12</v>
      </c>
      <c r="H17" s="55">
        <f t="shared" si="1"/>
        <v>1246.8799999998882</v>
      </c>
      <c r="I17" s="69">
        <f t="shared" si="0"/>
        <v>99.951549251991452</v>
      </c>
      <c r="J17" s="78"/>
      <c r="K17" s="77"/>
      <c r="Q17" s="28"/>
      <c r="R17" s="28"/>
      <c r="S17" s="28"/>
      <c r="T17" s="30"/>
      <c r="U17" s="26"/>
      <c r="V17" s="28"/>
    </row>
    <row r="18" spans="1:22" x14ac:dyDescent="0.25">
      <c r="A18" s="93" t="s">
        <v>110</v>
      </c>
      <c r="B18" s="90">
        <v>940</v>
      </c>
      <c r="C18" s="90" t="s">
        <v>111</v>
      </c>
      <c r="D18" s="90" t="s">
        <v>112</v>
      </c>
      <c r="E18" s="90"/>
      <c r="F18" s="94">
        <f>F19</f>
        <v>2573500</v>
      </c>
      <c r="G18" s="94">
        <f>G19</f>
        <v>2572253.12</v>
      </c>
      <c r="H18" s="55">
        <f t="shared" si="1"/>
        <v>1246.8799999998882</v>
      </c>
      <c r="I18" s="69">
        <f t="shared" si="0"/>
        <v>99.951549251991452</v>
      </c>
      <c r="J18" s="78"/>
      <c r="K18" s="77"/>
      <c r="Q18" s="29"/>
      <c r="R18" s="29"/>
      <c r="S18" s="29"/>
      <c r="T18" s="33"/>
      <c r="U18" s="26"/>
      <c r="V18" s="28"/>
    </row>
    <row r="19" spans="1:22" ht="30" x14ac:dyDescent="0.25">
      <c r="A19" s="93" t="s">
        <v>113</v>
      </c>
      <c r="B19" s="90">
        <v>940</v>
      </c>
      <c r="C19" s="90" t="s">
        <v>111</v>
      </c>
      <c r="D19" s="90" t="s">
        <v>114</v>
      </c>
      <c r="E19" s="90"/>
      <c r="F19" s="94">
        <f>F20+F22+F24</f>
        <v>2573500</v>
      </c>
      <c r="G19" s="94">
        <f>G20+G22+G24</f>
        <v>2572253.12</v>
      </c>
      <c r="H19" s="55">
        <f t="shared" si="1"/>
        <v>1246.8799999998882</v>
      </c>
      <c r="I19" s="69">
        <f t="shared" si="0"/>
        <v>99.951549251991452</v>
      </c>
      <c r="J19" s="78"/>
      <c r="K19" s="77"/>
      <c r="Q19" s="29"/>
      <c r="R19" s="29"/>
      <c r="S19" s="29"/>
      <c r="T19" s="32"/>
      <c r="U19" s="26"/>
      <c r="V19" s="28"/>
    </row>
    <row r="20" spans="1:22" ht="60" x14ac:dyDescent="0.25">
      <c r="A20" s="93" t="s">
        <v>21</v>
      </c>
      <c r="B20" s="90">
        <v>940</v>
      </c>
      <c r="C20" s="90" t="s">
        <v>111</v>
      </c>
      <c r="D20" s="90" t="s">
        <v>114</v>
      </c>
      <c r="E20" s="90" t="s">
        <v>105</v>
      </c>
      <c r="F20" s="94">
        <f>F21</f>
        <v>1993500</v>
      </c>
      <c r="G20" s="94" t="str">
        <f>G21</f>
        <v>1993498</v>
      </c>
      <c r="H20" s="55">
        <f t="shared" si="1"/>
        <v>2</v>
      </c>
      <c r="I20" s="69">
        <f t="shared" si="0"/>
        <v>99.999899673940305</v>
      </c>
      <c r="J20" s="78"/>
      <c r="K20" s="77"/>
      <c r="Q20" s="29"/>
      <c r="R20" s="29"/>
      <c r="S20" s="29"/>
      <c r="T20" s="32"/>
      <c r="U20" s="29"/>
      <c r="V20" s="28"/>
    </row>
    <row r="21" spans="1:22" ht="15" customHeight="1" x14ac:dyDescent="0.25">
      <c r="A21" s="93" t="s">
        <v>106</v>
      </c>
      <c r="B21" s="90">
        <v>940</v>
      </c>
      <c r="C21" s="90" t="s">
        <v>111</v>
      </c>
      <c r="D21" s="90" t="s">
        <v>114</v>
      </c>
      <c r="E21" s="90" t="s">
        <v>107</v>
      </c>
      <c r="F21" s="94">
        <v>1993500</v>
      </c>
      <c r="G21" s="55" t="s">
        <v>171</v>
      </c>
      <c r="H21" s="55">
        <f t="shared" si="1"/>
        <v>2</v>
      </c>
      <c r="I21" s="69">
        <f t="shared" si="0"/>
        <v>99.999899673940305</v>
      </c>
      <c r="J21" s="78"/>
      <c r="K21" s="77"/>
      <c r="Q21" s="24"/>
      <c r="R21" s="25"/>
      <c r="S21" s="25"/>
      <c r="T21" s="26"/>
      <c r="U21" s="26"/>
      <c r="V21" s="25"/>
    </row>
    <row r="22" spans="1:22" ht="30" x14ac:dyDescent="0.25">
      <c r="A22" s="93" t="s">
        <v>20</v>
      </c>
      <c r="B22" s="90">
        <v>940</v>
      </c>
      <c r="C22" s="90" t="s">
        <v>111</v>
      </c>
      <c r="D22" s="90" t="s">
        <v>114</v>
      </c>
      <c r="E22" s="90" t="s">
        <v>115</v>
      </c>
      <c r="F22" s="94">
        <f>F23</f>
        <v>578000</v>
      </c>
      <c r="G22" s="94">
        <f>G23</f>
        <v>576955.12</v>
      </c>
      <c r="H22" s="55">
        <f t="shared" si="1"/>
        <v>1044.8800000000047</v>
      </c>
      <c r="I22" s="69">
        <f t="shared" si="0"/>
        <v>99.819224913494807</v>
      </c>
      <c r="J22" s="78"/>
      <c r="K22" s="77"/>
      <c r="Q22" s="28"/>
      <c r="R22" s="25"/>
      <c r="S22" s="25"/>
      <c r="T22" s="26"/>
      <c r="U22" s="26"/>
      <c r="V22" s="25"/>
    </row>
    <row r="23" spans="1:22" ht="30" x14ac:dyDescent="0.25">
      <c r="A23" s="93" t="s">
        <v>116</v>
      </c>
      <c r="B23" s="90">
        <v>940</v>
      </c>
      <c r="C23" s="90" t="s">
        <v>111</v>
      </c>
      <c r="D23" s="90" t="s">
        <v>114</v>
      </c>
      <c r="E23" s="90" t="s">
        <v>117</v>
      </c>
      <c r="F23" s="94">
        <v>578000</v>
      </c>
      <c r="G23" s="94">
        <v>576955.12</v>
      </c>
      <c r="H23" s="55">
        <f t="shared" si="1"/>
        <v>1044.8800000000047</v>
      </c>
      <c r="I23" s="69">
        <f t="shared" si="0"/>
        <v>99.819224913494807</v>
      </c>
      <c r="J23" s="78"/>
      <c r="K23" s="77"/>
      <c r="Q23" s="28"/>
      <c r="R23" s="28"/>
      <c r="S23" s="28"/>
      <c r="T23" s="30"/>
      <c r="U23" s="26"/>
      <c r="V23" s="34"/>
    </row>
    <row r="24" spans="1:22" ht="22.5" customHeight="1" x14ac:dyDescent="0.25">
      <c r="A24" s="99" t="s">
        <v>118</v>
      </c>
      <c r="B24" s="96">
        <v>940</v>
      </c>
      <c r="C24" s="96" t="s">
        <v>111</v>
      </c>
      <c r="D24" s="96" t="s">
        <v>114</v>
      </c>
      <c r="E24" s="96">
        <v>800</v>
      </c>
      <c r="F24" s="94">
        <f>F25</f>
        <v>2000</v>
      </c>
      <c r="G24" s="94" t="str">
        <f>G25</f>
        <v>1800</v>
      </c>
      <c r="H24" s="55">
        <f t="shared" si="1"/>
        <v>200</v>
      </c>
      <c r="I24" s="69">
        <f t="shared" si="0"/>
        <v>90</v>
      </c>
      <c r="J24" s="78"/>
      <c r="K24" s="77"/>
      <c r="Q24" s="29"/>
      <c r="R24" s="25"/>
      <c r="S24" s="25"/>
      <c r="T24" s="26"/>
      <c r="U24" s="26"/>
      <c r="V24" s="29"/>
    </row>
    <row r="25" spans="1:22" ht="18.75" customHeight="1" x14ac:dyDescent="0.25">
      <c r="A25" s="99" t="s">
        <v>119</v>
      </c>
      <c r="B25" s="96">
        <v>940</v>
      </c>
      <c r="C25" s="96" t="s">
        <v>111</v>
      </c>
      <c r="D25" s="96" t="s">
        <v>114</v>
      </c>
      <c r="E25" s="96">
        <v>850</v>
      </c>
      <c r="F25" s="94">
        <v>2000</v>
      </c>
      <c r="G25" s="55" t="s">
        <v>172</v>
      </c>
      <c r="H25" s="55">
        <f t="shared" si="1"/>
        <v>200</v>
      </c>
      <c r="I25" s="69">
        <f t="shared" si="0"/>
        <v>90</v>
      </c>
      <c r="J25" s="78"/>
      <c r="K25" s="77"/>
      <c r="Q25" s="29"/>
      <c r="R25" s="29"/>
      <c r="S25" s="29"/>
      <c r="T25" s="32"/>
      <c r="U25" s="26"/>
      <c r="V25" s="29"/>
    </row>
    <row r="26" spans="1:22" ht="49.5" customHeight="1" x14ac:dyDescent="0.25">
      <c r="A26" s="93" t="s">
        <v>120</v>
      </c>
      <c r="B26" s="90">
        <v>940</v>
      </c>
      <c r="C26" s="90" t="s">
        <v>121</v>
      </c>
      <c r="D26" s="90"/>
      <c r="E26" s="90"/>
      <c r="F26" s="88">
        <f>F27</f>
        <v>6319300</v>
      </c>
      <c r="G26" s="88">
        <f>G27</f>
        <v>6315493.5099999998</v>
      </c>
      <c r="H26" s="55">
        <f t="shared" si="1"/>
        <v>3806.4900000002235</v>
      </c>
      <c r="I26" s="69">
        <f t="shared" si="0"/>
        <v>99.939764056145449</v>
      </c>
      <c r="J26" s="78"/>
      <c r="K26" s="77"/>
      <c r="Q26" s="29"/>
      <c r="R26" s="29"/>
      <c r="S26" s="29"/>
      <c r="T26" s="33"/>
      <c r="U26" s="26"/>
      <c r="V26" s="28"/>
    </row>
    <row r="27" spans="1:22" ht="45" x14ac:dyDescent="0.25">
      <c r="A27" s="93" t="s">
        <v>122</v>
      </c>
      <c r="B27" s="90">
        <v>940</v>
      </c>
      <c r="C27" s="90" t="s">
        <v>123</v>
      </c>
      <c r="D27" s="90" t="s">
        <v>124</v>
      </c>
      <c r="E27" s="90"/>
      <c r="F27" s="94">
        <f>F28</f>
        <v>6319300</v>
      </c>
      <c r="G27" s="94">
        <f>G28</f>
        <v>6315493.5099999998</v>
      </c>
      <c r="H27" s="55">
        <f t="shared" si="1"/>
        <v>3806.4900000002235</v>
      </c>
      <c r="I27" s="69">
        <f t="shared" si="0"/>
        <v>99.939764056145449</v>
      </c>
      <c r="J27" s="78"/>
      <c r="K27" s="77"/>
      <c r="Q27" s="28"/>
      <c r="R27" s="28"/>
      <c r="S27" s="28"/>
      <c r="T27" s="30"/>
      <c r="U27" s="26"/>
      <c r="V27" s="28"/>
    </row>
    <row r="28" spans="1:22" ht="43.5" customHeight="1" x14ac:dyDescent="0.25">
      <c r="A28" s="93" t="s">
        <v>125</v>
      </c>
      <c r="B28" s="90">
        <v>940</v>
      </c>
      <c r="C28" s="90" t="s">
        <v>123</v>
      </c>
      <c r="D28" s="90" t="s">
        <v>126</v>
      </c>
      <c r="E28" s="90"/>
      <c r="F28" s="94">
        <f>F29+F31+F33</f>
        <v>6319300</v>
      </c>
      <c r="G28" s="94">
        <f>G29+G31+G33</f>
        <v>6315493.5099999998</v>
      </c>
      <c r="H28" s="55">
        <f t="shared" si="1"/>
        <v>3806.4900000002235</v>
      </c>
      <c r="I28" s="69">
        <f t="shared" si="0"/>
        <v>99.939764056145449</v>
      </c>
      <c r="J28" s="78"/>
      <c r="K28" s="77"/>
      <c r="Q28" s="29"/>
      <c r="R28" s="29"/>
      <c r="S28" s="29"/>
      <c r="T28" s="32"/>
      <c r="U28" s="29"/>
      <c r="V28" s="28"/>
    </row>
    <row r="29" spans="1:22" ht="43.5" customHeight="1" x14ac:dyDescent="0.25">
      <c r="A29" s="93" t="s">
        <v>21</v>
      </c>
      <c r="B29" s="90">
        <v>940</v>
      </c>
      <c r="C29" s="90" t="s">
        <v>123</v>
      </c>
      <c r="D29" s="90" t="s">
        <v>126</v>
      </c>
      <c r="E29" s="90" t="s">
        <v>105</v>
      </c>
      <c r="F29" s="94">
        <f>F30</f>
        <v>6086100</v>
      </c>
      <c r="G29" s="94">
        <f>G30</f>
        <v>6085601.21</v>
      </c>
      <c r="H29" s="55">
        <f t="shared" si="1"/>
        <v>498.79000000003725</v>
      </c>
      <c r="I29" s="69">
        <f t="shared" si="0"/>
        <v>99.991804439624715</v>
      </c>
      <c r="J29" s="78"/>
      <c r="K29" s="77"/>
      <c r="Q29" s="24"/>
      <c r="R29" s="25"/>
      <c r="S29" s="25"/>
      <c r="T29" s="26"/>
      <c r="U29" s="26"/>
      <c r="V29" s="25"/>
    </row>
    <row r="30" spans="1:22" ht="33" customHeight="1" x14ac:dyDescent="0.25">
      <c r="A30" s="93" t="s">
        <v>106</v>
      </c>
      <c r="B30" s="90">
        <v>940</v>
      </c>
      <c r="C30" s="90" t="s">
        <v>123</v>
      </c>
      <c r="D30" s="90" t="s">
        <v>126</v>
      </c>
      <c r="E30" s="90" t="s">
        <v>107</v>
      </c>
      <c r="F30" s="94">
        <v>6086100</v>
      </c>
      <c r="G30" s="94">
        <v>6085601.21</v>
      </c>
      <c r="H30" s="55">
        <f t="shared" si="1"/>
        <v>498.79000000003725</v>
      </c>
      <c r="I30" s="69">
        <f t="shared" si="0"/>
        <v>99.991804439624715</v>
      </c>
      <c r="J30" s="78"/>
      <c r="K30" s="77"/>
      <c r="Q30" s="29"/>
      <c r="R30" s="25"/>
      <c r="S30" s="25"/>
      <c r="T30" s="26"/>
      <c r="U30" s="26"/>
      <c r="V30" s="28"/>
    </row>
    <row r="31" spans="1:22" ht="34.5" customHeight="1" x14ac:dyDescent="0.25">
      <c r="A31" s="93" t="s">
        <v>20</v>
      </c>
      <c r="B31" s="90">
        <v>940</v>
      </c>
      <c r="C31" s="90" t="s">
        <v>123</v>
      </c>
      <c r="D31" s="90" t="s">
        <v>126</v>
      </c>
      <c r="E31" s="90" t="s">
        <v>115</v>
      </c>
      <c r="F31" s="94">
        <f>F32</f>
        <v>224900</v>
      </c>
      <c r="G31" s="94" t="str">
        <f>G32</f>
        <v>224892.3</v>
      </c>
      <c r="H31" s="55">
        <f t="shared" si="1"/>
        <v>7.7000000000116415</v>
      </c>
      <c r="I31" s="69">
        <f t="shared" si="0"/>
        <v>99.996576256113826</v>
      </c>
      <c r="J31" s="78"/>
      <c r="K31" s="77"/>
      <c r="Q31" s="29"/>
      <c r="R31" s="29"/>
      <c r="S31" s="29"/>
      <c r="T31" s="32"/>
      <c r="U31" s="26"/>
      <c r="V31" s="29"/>
    </row>
    <row r="32" spans="1:22" ht="36.75" customHeight="1" x14ac:dyDescent="0.25">
      <c r="A32" s="93" t="s">
        <v>116</v>
      </c>
      <c r="B32" s="90">
        <v>940</v>
      </c>
      <c r="C32" s="90" t="s">
        <v>123</v>
      </c>
      <c r="D32" s="90" t="s">
        <v>126</v>
      </c>
      <c r="E32" s="90" t="s">
        <v>117</v>
      </c>
      <c r="F32" s="94">
        <v>224900</v>
      </c>
      <c r="G32" s="55" t="s">
        <v>173</v>
      </c>
      <c r="H32" s="55">
        <f t="shared" si="1"/>
        <v>7.7000000000116415</v>
      </c>
      <c r="I32" s="69">
        <f t="shared" si="0"/>
        <v>99.996576256113826</v>
      </c>
      <c r="J32" s="78"/>
      <c r="K32" s="77"/>
      <c r="Q32" s="29"/>
      <c r="R32" s="29"/>
      <c r="S32" s="29"/>
      <c r="T32" s="33"/>
      <c r="U32" s="26"/>
      <c r="V32" s="28"/>
    </row>
    <row r="33" spans="1:22" ht="24" customHeight="1" x14ac:dyDescent="0.25">
      <c r="A33" s="99" t="s">
        <v>118</v>
      </c>
      <c r="B33" s="96">
        <v>940</v>
      </c>
      <c r="C33" s="96" t="s">
        <v>123</v>
      </c>
      <c r="D33" s="96" t="s">
        <v>126</v>
      </c>
      <c r="E33" s="96">
        <v>800</v>
      </c>
      <c r="F33" s="94">
        <f>F35+F34</f>
        <v>8300</v>
      </c>
      <c r="G33" s="94">
        <f>G35+G34</f>
        <v>5000</v>
      </c>
      <c r="H33" s="55">
        <f t="shared" si="1"/>
        <v>3300</v>
      </c>
      <c r="I33" s="69">
        <f t="shared" si="0"/>
        <v>60.24096385542169</v>
      </c>
      <c r="J33" s="78"/>
      <c r="K33" s="77"/>
      <c r="Q33" s="29"/>
      <c r="R33" s="29"/>
      <c r="S33" s="29"/>
      <c r="T33" s="32"/>
      <c r="U33" s="26"/>
      <c r="V33" s="28"/>
    </row>
    <row r="34" spans="1:22" ht="25.5" customHeight="1" x14ac:dyDescent="0.25">
      <c r="A34" s="99" t="s">
        <v>174</v>
      </c>
      <c r="B34" s="90">
        <v>940</v>
      </c>
      <c r="C34" s="90" t="s">
        <v>123</v>
      </c>
      <c r="D34" s="90" t="s">
        <v>126</v>
      </c>
      <c r="E34" s="96">
        <v>830</v>
      </c>
      <c r="F34" s="94">
        <v>3000</v>
      </c>
      <c r="G34" s="94">
        <v>0</v>
      </c>
      <c r="H34" s="55">
        <f t="shared" si="1"/>
        <v>3000</v>
      </c>
      <c r="I34" s="69">
        <f t="shared" si="0"/>
        <v>0</v>
      </c>
      <c r="J34" s="78"/>
      <c r="K34" s="77"/>
      <c r="Q34" s="57"/>
      <c r="R34" s="57"/>
      <c r="S34" s="57"/>
      <c r="T34" s="32"/>
      <c r="U34" s="26"/>
      <c r="V34" s="28"/>
    </row>
    <row r="35" spans="1:22" ht="21" customHeight="1" x14ac:dyDescent="0.25">
      <c r="A35" s="99" t="s">
        <v>119</v>
      </c>
      <c r="B35" s="96">
        <v>940</v>
      </c>
      <c r="C35" s="96" t="s">
        <v>123</v>
      </c>
      <c r="D35" s="96" t="s">
        <v>126</v>
      </c>
      <c r="E35" s="96">
        <v>850</v>
      </c>
      <c r="F35" s="94">
        <v>5300</v>
      </c>
      <c r="G35" s="55" t="s">
        <v>175</v>
      </c>
      <c r="H35" s="55">
        <f t="shared" si="1"/>
        <v>300</v>
      </c>
      <c r="I35" s="69">
        <f t="shared" si="0"/>
        <v>94.339622641509436</v>
      </c>
      <c r="J35" s="78"/>
      <c r="K35" s="77"/>
      <c r="Q35" s="29"/>
      <c r="R35" s="29"/>
      <c r="S35" s="29"/>
      <c r="T35" s="32"/>
      <c r="U35" s="29"/>
      <c r="V35" s="28"/>
    </row>
    <row r="36" spans="1:22" ht="26.25" customHeight="1" x14ac:dyDescent="0.25">
      <c r="A36" s="125" t="s">
        <v>127</v>
      </c>
      <c r="B36" s="97">
        <v>940</v>
      </c>
      <c r="C36" s="98" t="s">
        <v>128</v>
      </c>
      <c r="D36" s="97"/>
      <c r="E36" s="97"/>
      <c r="F36" s="88">
        <f t="shared" ref="F36:G39" si="3">F37</f>
        <v>909800</v>
      </c>
      <c r="G36" s="88" t="str">
        <f t="shared" si="3"/>
        <v>909800</v>
      </c>
      <c r="H36" s="55">
        <f t="shared" si="1"/>
        <v>0</v>
      </c>
      <c r="I36" s="69">
        <f t="shared" si="0"/>
        <v>100</v>
      </c>
      <c r="J36" s="78"/>
      <c r="K36" s="77"/>
      <c r="Q36" s="29"/>
      <c r="R36" s="25"/>
      <c r="S36" s="25"/>
      <c r="T36" s="26"/>
      <c r="U36" s="26"/>
      <c r="V36" s="29"/>
    </row>
    <row r="37" spans="1:22" ht="43.5" customHeight="1" x14ac:dyDescent="0.25">
      <c r="A37" s="99" t="s">
        <v>129</v>
      </c>
      <c r="B37" s="96">
        <v>940</v>
      </c>
      <c r="C37" s="100" t="s">
        <v>128</v>
      </c>
      <c r="D37" s="96">
        <v>7400000000</v>
      </c>
      <c r="E37" s="96"/>
      <c r="F37" s="94">
        <f t="shared" si="3"/>
        <v>909800</v>
      </c>
      <c r="G37" s="94" t="str">
        <f t="shared" si="3"/>
        <v>909800</v>
      </c>
      <c r="H37" s="55">
        <f t="shared" si="1"/>
        <v>0</v>
      </c>
      <c r="I37" s="69">
        <f t="shared" si="0"/>
        <v>100</v>
      </c>
      <c r="J37" s="78"/>
      <c r="K37" s="77"/>
      <c r="Q37" s="29"/>
      <c r="R37" s="29"/>
      <c r="S37" s="29"/>
      <c r="T37" s="32"/>
      <c r="U37" s="26"/>
      <c r="V37" s="29"/>
    </row>
    <row r="38" spans="1:22" ht="45" x14ac:dyDescent="0.25">
      <c r="A38" s="99" t="s">
        <v>130</v>
      </c>
      <c r="B38" s="96">
        <v>940</v>
      </c>
      <c r="C38" s="100" t="s">
        <v>128</v>
      </c>
      <c r="D38" s="96">
        <v>7400072100</v>
      </c>
      <c r="E38" s="96"/>
      <c r="F38" s="94">
        <f t="shared" si="3"/>
        <v>909800</v>
      </c>
      <c r="G38" s="94" t="str">
        <f t="shared" si="3"/>
        <v>909800</v>
      </c>
      <c r="H38" s="55">
        <f t="shared" si="1"/>
        <v>0</v>
      </c>
      <c r="I38" s="69">
        <f t="shared" si="0"/>
        <v>100</v>
      </c>
      <c r="J38" s="78"/>
      <c r="K38" s="77"/>
      <c r="Q38" s="29"/>
      <c r="R38" s="29"/>
      <c r="S38" s="29"/>
      <c r="T38" s="33"/>
      <c r="U38" s="26"/>
      <c r="V38" s="28"/>
    </row>
    <row r="39" spans="1:22" ht="26.25" customHeight="1" x14ac:dyDescent="0.25">
      <c r="A39" s="99" t="s">
        <v>118</v>
      </c>
      <c r="B39" s="96">
        <v>940</v>
      </c>
      <c r="C39" s="100" t="s">
        <v>128</v>
      </c>
      <c r="D39" s="96">
        <v>7400072100</v>
      </c>
      <c r="E39" s="96">
        <v>800</v>
      </c>
      <c r="F39" s="94">
        <f t="shared" si="3"/>
        <v>909800</v>
      </c>
      <c r="G39" s="94" t="str">
        <f t="shared" si="3"/>
        <v>909800</v>
      </c>
      <c r="H39" s="55">
        <f t="shared" si="1"/>
        <v>0</v>
      </c>
      <c r="I39" s="69">
        <f t="shared" si="0"/>
        <v>100</v>
      </c>
      <c r="J39" s="78"/>
      <c r="K39" s="77"/>
      <c r="Q39" s="29"/>
      <c r="R39" s="29"/>
      <c r="S39" s="29"/>
      <c r="T39" s="32"/>
      <c r="U39" s="26"/>
      <c r="V39" s="28"/>
    </row>
    <row r="40" spans="1:22" ht="24" customHeight="1" x14ac:dyDescent="0.25">
      <c r="A40" s="99" t="s">
        <v>131</v>
      </c>
      <c r="B40" s="96">
        <v>940</v>
      </c>
      <c r="C40" s="100" t="s">
        <v>128</v>
      </c>
      <c r="D40" s="96">
        <v>7400072100</v>
      </c>
      <c r="E40" s="96">
        <v>880</v>
      </c>
      <c r="F40" s="94">
        <v>909800</v>
      </c>
      <c r="G40" s="55" t="s">
        <v>176</v>
      </c>
      <c r="H40" s="55">
        <f t="shared" si="1"/>
        <v>0</v>
      </c>
      <c r="I40" s="69">
        <f t="shared" si="0"/>
        <v>100</v>
      </c>
      <c r="J40" s="78"/>
      <c r="K40" s="77"/>
      <c r="Q40" s="29"/>
      <c r="R40" s="29"/>
      <c r="S40" s="29"/>
      <c r="T40" s="32"/>
      <c r="U40" s="29"/>
      <c r="V40" s="28"/>
    </row>
    <row r="41" spans="1:22" ht="95.25" hidden="1" customHeight="1" x14ac:dyDescent="0.25">
      <c r="A41" s="93"/>
      <c r="B41" s="90"/>
      <c r="C41" s="90"/>
      <c r="D41" s="90"/>
      <c r="E41" s="90"/>
      <c r="F41" s="88"/>
      <c r="G41" s="88"/>
      <c r="H41" s="55">
        <f t="shared" si="1"/>
        <v>0</v>
      </c>
      <c r="I41" s="69"/>
      <c r="J41" s="78"/>
      <c r="K41" s="77"/>
      <c r="Q41" s="29"/>
      <c r="R41" s="29"/>
      <c r="S41" s="29"/>
      <c r="T41" s="32"/>
      <c r="U41" s="29"/>
      <c r="V41" s="28"/>
    </row>
    <row r="42" spans="1:22" ht="27.75" hidden="1" customHeight="1" x14ac:dyDescent="0.25">
      <c r="A42" s="93"/>
      <c r="B42" s="90"/>
      <c r="C42" s="90"/>
      <c r="D42" s="90"/>
      <c r="E42" s="90"/>
      <c r="F42" s="94"/>
      <c r="G42" s="94"/>
      <c r="H42" s="55">
        <f t="shared" si="1"/>
        <v>0</v>
      </c>
      <c r="I42" s="69"/>
      <c r="J42" s="78"/>
      <c r="K42" s="77"/>
      <c r="Q42" s="24"/>
      <c r="R42" s="25"/>
      <c r="S42" s="25"/>
      <c r="T42" s="26"/>
      <c r="U42" s="26"/>
      <c r="V42" s="25"/>
    </row>
    <row r="43" spans="1:22" ht="27.75" hidden="1" customHeight="1" x14ac:dyDescent="0.25">
      <c r="A43" s="93"/>
      <c r="B43" s="90"/>
      <c r="C43" s="90"/>
      <c r="D43" s="90"/>
      <c r="E43" s="90"/>
      <c r="F43" s="94"/>
      <c r="G43" s="94"/>
      <c r="H43" s="55">
        <f t="shared" si="1"/>
        <v>0</v>
      </c>
      <c r="I43" s="69"/>
      <c r="J43" s="78"/>
      <c r="K43" s="77"/>
      <c r="Q43" s="29"/>
      <c r="R43" s="29"/>
      <c r="S43" s="29"/>
      <c r="T43" s="32"/>
      <c r="U43" s="26"/>
      <c r="V43" s="28"/>
    </row>
    <row r="44" spans="1:22" ht="10.5" hidden="1" customHeight="1" x14ac:dyDescent="0.25">
      <c r="A44" s="93"/>
      <c r="B44" s="90"/>
      <c r="C44" s="90"/>
      <c r="D44" s="90"/>
      <c r="E44" s="90"/>
      <c r="F44" s="94"/>
      <c r="G44" s="94"/>
      <c r="H44" s="55">
        <f t="shared" si="1"/>
        <v>0</v>
      </c>
      <c r="I44" s="69"/>
      <c r="J44" s="78"/>
      <c r="K44" s="77"/>
      <c r="Q44" s="35"/>
      <c r="R44" s="35"/>
      <c r="S44" s="35"/>
      <c r="T44" s="35"/>
      <c r="U44" s="35"/>
      <c r="V44" s="35"/>
    </row>
    <row r="45" spans="1:22" ht="10.5" hidden="1" customHeight="1" x14ac:dyDescent="0.25">
      <c r="A45" s="93"/>
      <c r="B45" s="90"/>
      <c r="C45" s="90"/>
      <c r="D45" s="90"/>
      <c r="E45" s="90"/>
      <c r="F45" s="94"/>
      <c r="G45" s="55"/>
      <c r="H45" s="55">
        <f t="shared" si="1"/>
        <v>0</v>
      </c>
      <c r="I45" s="69"/>
      <c r="J45" s="78"/>
      <c r="K45" s="77"/>
      <c r="Q45" s="36"/>
      <c r="R45" s="133"/>
      <c r="S45" s="133"/>
      <c r="T45" s="133"/>
      <c r="U45" s="32"/>
      <c r="V45" s="29"/>
    </row>
    <row r="46" spans="1:22" ht="33.75" hidden="1" customHeight="1" x14ac:dyDescent="0.25">
      <c r="A46" s="91"/>
      <c r="B46" s="86"/>
      <c r="C46" s="92"/>
      <c r="D46" s="86"/>
      <c r="E46" s="86"/>
      <c r="F46" s="88"/>
      <c r="G46" s="88"/>
      <c r="H46" s="55">
        <f t="shared" si="1"/>
        <v>0</v>
      </c>
      <c r="I46" s="69"/>
      <c r="J46" s="78"/>
      <c r="K46" s="77"/>
      <c r="Q46" s="29"/>
      <c r="R46" s="29"/>
      <c r="S46" s="29"/>
      <c r="T46" s="32"/>
      <c r="U46" s="29"/>
      <c r="V46" s="28"/>
    </row>
    <row r="47" spans="1:22" ht="39" hidden="1" customHeight="1" x14ac:dyDescent="0.25">
      <c r="A47" s="93"/>
      <c r="B47" s="90"/>
      <c r="C47" s="102"/>
      <c r="D47" s="90"/>
      <c r="E47" s="90"/>
      <c r="F47" s="94"/>
      <c r="G47" s="94"/>
      <c r="H47" s="55">
        <f t="shared" si="1"/>
        <v>0</v>
      </c>
      <c r="I47" s="69"/>
      <c r="J47" s="78"/>
      <c r="K47" s="77"/>
      <c r="Q47" s="24"/>
      <c r="R47" s="25"/>
      <c r="S47" s="25"/>
      <c r="T47" s="26"/>
      <c r="U47" s="26"/>
      <c r="V47" s="31"/>
    </row>
    <row r="48" spans="1:22" ht="39" hidden="1" customHeight="1" x14ac:dyDescent="0.25">
      <c r="A48" s="93"/>
      <c r="B48" s="90"/>
      <c r="C48" s="102"/>
      <c r="D48" s="90"/>
      <c r="E48" s="90"/>
      <c r="F48" s="94"/>
      <c r="G48" s="94"/>
      <c r="H48" s="55">
        <f t="shared" si="1"/>
        <v>0</v>
      </c>
      <c r="I48" s="69"/>
      <c r="J48" s="78"/>
      <c r="K48" s="77"/>
    </row>
    <row r="49" spans="1:11" ht="39" hidden="1" customHeight="1" x14ac:dyDescent="0.25">
      <c r="A49" s="99"/>
      <c r="B49" s="90"/>
      <c r="C49" s="102"/>
      <c r="D49" s="90"/>
      <c r="E49" s="90"/>
      <c r="F49" s="94"/>
      <c r="G49" s="55"/>
      <c r="H49" s="55">
        <f t="shared" si="1"/>
        <v>0</v>
      </c>
      <c r="I49" s="69"/>
      <c r="J49" s="78"/>
      <c r="K49" s="77"/>
    </row>
    <row r="50" spans="1:11" ht="39" customHeight="1" x14ac:dyDescent="0.25">
      <c r="A50" s="91" t="s">
        <v>132</v>
      </c>
      <c r="B50" s="86">
        <v>940</v>
      </c>
      <c r="C50" s="92" t="s">
        <v>133</v>
      </c>
      <c r="D50" s="86"/>
      <c r="E50" s="86"/>
      <c r="F50" s="88">
        <f t="shared" ref="F50:G54" si="4">F51</f>
        <v>235000</v>
      </c>
      <c r="G50" s="88" t="str">
        <f t="shared" si="4"/>
        <v>215820</v>
      </c>
      <c r="H50" s="55">
        <f t="shared" si="1"/>
        <v>19180</v>
      </c>
      <c r="I50" s="69">
        <f t="shared" ref="I50:I78" si="5">G50/F50*100</f>
        <v>91.838297872340419</v>
      </c>
      <c r="J50" s="78"/>
      <c r="K50" s="77"/>
    </row>
    <row r="51" spans="1:11" ht="39" customHeight="1" x14ac:dyDescent="0.25">
      <c r="A51" s="91" t="s">
        <v>134</v>
      </c>
      <c r="B51" s="86">
        <v>940</v>
      </c>
      <c r="C51" s="92" t="s">
        <v>135</v>
      </c>
      <c r="D51" s="86"/>
      <c r="E51" s="86"/>
      <c r="F51" s="88">
        <f t="shared" si="4"/>
        <v>235000</v>
      </c>
      <c r="G51" s="88" t="str">
        <f t="shared" si="4"/>
        <v>215820</v>
      </c>
      <c r="H51" s="55">
        <f t="shared" si="1"/>
        <v>19180</v>
      </c>
      <c r="I51" s="69">
        <f t="shared" si="5"/>
        <v>91.838297872340419</v>
      </c>
      <c r="J51" s="78"/>
      <c r="K51" s="77"/>
    </row>
    <row r="52" spans="1:11" ht="101.25" customHeight="1" x14ac:dyDescent="0.25">
      <c r="A52" s="93" t="s">
        <v>136</v>
      </c>
      <c r="B52" s="90">
        <v>940</v>
      </c>
      <c r="C52" s="102" t="s">
        <v>135</v>
      </c>
      <c r="D52" s="90">
        <v>1200000000</v>
      </c>
      <c r="E52" s="90"/>
      <c r="F52" s="94">
        <f t="shared" si="4"/>
        <v>235000</v>
      </c>
      <c r="G52" s="94" t="str">
        <f t="shared" si="4"/>
        <v>215820</v>
      </c>
      <c r="H52" s="55">
        <f t="shared" si="1"/>
        <v>19180</v>
      </c>
      <c r="I52" s="69">
        <f t="shared" si="5"/>
        <v>91.838297872340419</v>
      </c>
      <c r="J52" s="78"/>
      <c r="K52" s="77"/>
    </row>
    <row r="53" spans="1:11" ht="57.75" customHeight="1" x14ac:dyDescent="0.25">
      <c r="A53" s="93" t="s">
        <v>208</v>
      </c>
      <c r="B53" s="90">
        <v>940</v>
      </c>
      <c r="C53" s="102" t="s">
        <v>135</v>
      </c>
      <c r="D53" s="90" t="s">
        <v>138</v>
      </c>
      <c r="E53" s="90"/>
      <c r="F53" s="94">
        <f t="shared" si="4"/>
        <v>235000</v>
      </c>
      <c r="G53" s="94" t="str">
        <f t="shared" si="4"/>
        <v>215820</v>
      </c>
      <c r="H53" s="55">
        <f t="shared" si="1"/>
        <v>19180</v>
      </c>
      <c r="I53" s="69">
        <f t="shared" si="5"/>
        <v>91.838297872340419</v>
      </c>
      <c r="J53" s="78"/>
      <c r="K53" s="77"/>
    </row>
    <row r="54" spans="1:11" ht="30" customHeight="1" x14ac:dyDescent="0.25">
      <c r="A54" s="93" t="s">
        <v>139</v>
      </c>
      <c r="B54" s="90">
        <v>940</v>
      </c>
      <c r="C54" s="102" t="s">
        <v>135</v>
      </c>
      <c r="D54" s="90" t="s">
        <v>138</v>
      </c>
      <c r="E54" s="90">
        <v>200</v>
      </c>
      <c r="F54" s="94">
        <f t="shared" si="4"/>
        <v>235000</v>
      </c>
      <c r="G54" s="94" t="str">
        <f t="shared" si="4"/>
        <v>215820</v>
      </c>
      <c r="H54" s="55">
        <f t="shared" si="1"/>
        <v>19180</v>
      </c>
      <c r="I54" s="69">
        <f t="shared" si="5"/>
        <v>91.838297872340419</v>
      </c>
      <c r="J54" s="78"/>
      <c r="K54" s="77"/>
    </row>
    <row r="55" spans="1:11" ht="39" customHeight="1" x14ac:dyDescent="0.25">
      <c r="A55" s="93" t="s">
        <v>140</v>
      </c>
      <c r="B55" s="90">
        <v>940</v>
      </c>
      <c r="C55" s="102" t="s">
        <v>135</v>
      </c>
      <c r="D55" s="90" t="s">
        <v>138</v>
      </c>
      <c r="E55" s="90">
        <v>240</v>
      </c>
      <c r="F55" s="94">
        <v>235000</v>
      </c>
      <c r="G55" s="55" t="s">
        <v>177</v>
      </c>
      <c r="H55" s="55">
        <f t="shared" si="1"/>
        <v>19180</v>
      </c>
      <c r="I55" s="69">
        <f t="shared" si="5"/>
        <v>91.838297872340419</v>
      </c>
      <c r="J55" s="78"/>
      <c r="K55" s="77"/>
    </row>
    <row r="56" spans="1:11" ht="22.5" customHeight="1" x14ac:dyDescent="0.25">
      <c r="A56" s="93" t="s">
        <v>141</v>
      </c>
      <c r="B56" s="90">
        <v>940</v>
      </c>
      <c r="C56" s="90" t="s">
        <v>142</v>
      </c>
      <c r="D56" s="90"/>
      <c r="E56" s="90"/>
      <c r="F56" s="88">
        <f>F57</f>
        <v>664100</v>
      </c>
      <c r="G56" s="88">
        <f>G57</f>
        <v>663795.68000000005</v>
      </c>
      <c r="H56" s="55">
        <f t="shared" si="1"/>
        <v>304.31999999994878</v>
      </c>
      <c r="I56" s="69">
        <f t="shared" si="5"/>
        <v>99.954175575967483</v>
      </c>
      <c r="J56" s="78"/>
      <c r="K56" s="77"/>
    </row>
    <row r="57" spans="1:11" ht="22.5" customHeight="1" x14ac:dyDescent="0.25">
      <c r="A57" s="91" t="s">
        <v>143</v>
      </c>
      <c r="B57" s="90">
        <v>940</v>
      </c>
      <c r="C57" s="92" t="s">
        <v>144</v>
      </c>
      <c r="D57" s="90"/>
      <c r="E57" s="90"/>
      <c r="F57" s="88">
        <f>F58</f>
        <v>664100</v>
      </c>
      <c r="G57" s="88">
        <f>G58</f>
        <v>663795.68000000005</v>
      </c>
      <c r="H57" s="55">
        <f t="shared" si="1"/>
        <v>304.31999999994878</v>
      </c>
      <c r="I57" s="69">
        <f t="shared" si="5"/>
        <v>99.954175575967483</v>
      </c>
      <c r="J57" s="78"/>
      <c r="K57" s="77"/>
    </row>
    <row r="58" spans="1:11" ht="39" customHeight="1" x14ac:dyDescent="0.25">
      <c r="A58" s="93" t="s">
        <v>145</v>
      </c>
      <c r="B58" s="90">
        <v>940</v>
      </c>
      <c r="C58" s="102" t="s">
        <v>144</v>
      </c>
      <c r="D58" s="90" t="s">
        <v>146</v>
      </c>
      <c r="E58" s="90"/>
      <c r="F58" s="94">
        <f>F59+F63</f>
        <v>664100</v>
      </c>
      <c r="G58" s="94">
        <f>G59+G63</f>
        <v>663795.68000000005</v>
      </c>
      <c r="H58" s="55">
        <f t="shared" si="1"/>
        <v>304.31999999994878</v>
      </c>
      <c r="I58" s="69">
        <f t="shared" si="5"/>
        <v>99.954175575967483</v>
      </c>
      <c r="J58" s="78"/>
      <c r="K58" s="77"/>
    </row>
    <row r="59" spans="1:11" ht="30" customHeight="1" x14ac:dyDescent="0.25">
      <c r="A59" s="93" t="s">
        <v>178</v>
      </c>
      <c r="B59" s="90">
        <v>940</v>
      </c>
      <c r="C59" s="102" t="s">
        <v>144</v>
      </c>
      <c r="D59" s="90" t="s">
        <v>147</v>
      </c>
      <c r="E59" s="90"/>
      <c r="F59" s="94">
        <f t="shared" ref="F59:G61" si="6">F60</f>
        <v>514100</v>
      </c>
      <c r="G59" s="94">
        <f t="shared" si="6"/>
        <v>513796.08</v>
      </c>
      <c r="H59" s="55">
        <f t="shared" si="1"/>
        <v>303.9199999999837</v>
      </c>
      <c r="I59" s="69">
        <f t="shared" si="5"/>
        <v>99.940883096673801</v>
      </c>
      <c r="J59" s="78"/>
      <c r="K59" s="77"/>
    </row>
    <row r="60" spans="1:11" ht="54.75" customHeight="1" x14ac:dyDescent="0.25">
      <c r="A60" s="93" t="s">
        <v>148</v>
      </c>
      <c r="B60" s="90">
        <v>940</v>
      </c>
      <c r="C60" s="102" t="s">
        <v>144</v>
      </c>
      <c r="D60" s="90" t="s">
        <v>149</v>
      </c>
      <c r="E60" s="90"/>
      <c r="F60" s="94">
        <f t="shared" si="6"/>
        <v>514100</v>
      </c>
      <c r="G60" s="94">
        <f t="shared" si="6"/>
        <v>513796.08</v>
      </c>
      <c r="H60" s="55">
        <f t="shared" si="1"/>
        <v>303.9199999999837</v>
      </c>
      <c r="I60" s="69">
        <f t="shared" si="5"/>
        <v>99.940883096673801</v>
      </c>
      <c r="J60" s="78"/>
      <c r="K60" s="77"/>
    </row>
    <row r="61" spans="1:11" ht="30" x14ac:dyDescent="0.25">
      <c r="A61" s="93" t="s">
        <v>20</v>
      </c>
      <c r="B61" s="90">
        <v>940</v>
      </c>
      <c r="C61" s="102" t="s">
        <v>144</v>
      </c>
      <c r="D61" s="90" t="s">
        <v>149</v>
      </c>
      <c r="E61" s="90" t="s">
        <v>115</v>
      </c>
      <c r="F61" s="94">
        <f t="shared" si="6"/>
        <v>514100</v>
      </c>
      <c r="G61" s="94">
        <f t="shared" si="6"/>
        <v>513796.08</v>
      </c>
      <c r="H61" s="55">
        <f t="shared" si="1"/>
        <v>303.9199999999837</v>
      </c>
      <c r="I61" s="69">
        <f t="shared" si="5"/>
        <v>99.940883096673801</v>
      </c>
      <c r="J61" s="78"/>
      <c r="K61" s="77"/>
    </row>
    <row r="62" spans="1:11" ht="30" x14ac:dyDescent="0.25">
      <c r="A62" s="93" t="s">
        <v>140</v>
      </c>
      <c r="B62" s="90">
        <v>940</v>
      </c>
      <c r="C62" s="102" t="s">
        <v>144</v>
      </c>
      <c r="D62" s="90" t="s">
        <v>149</v>
      </c>
      <c r="E62" s="90" t="s">
        <v>117</v>
      </c>
      <c r="F62" s="94">
        <v>514100</v>
      </c>
      <c r="G62" s="55">
        <v>513796.08</v>
      </c>
      <c r="H62" s="55">
        <f t="shared" si="1"/>
        <v>303.9199999999837</v>
      </c>
      <c r="I62" s="69">
        <f t="shared" si="5"/>
        <v>99.940883096673801</v>
      </c>
      <c r="J62" s="78"/>
      <c r="K62" s="77"/>
    </row>
    <row r="63" spans="1:11" x14ac:dyDescent="0.25">
      <c r="A63" s="93" t="s">
        <v>179</v>
      </c>
      <c r="B63" s="90">
        <v>940</v>
      </c>
      <c r="C63" s="102" t="s">
        <v>144</v>
      </c>
      <c r="D63" s="90" t="s">
        <v>150</v>
      </c>
      <c r="E63" s="90"/>
      <c r="F63" s="94">
        <f t="shared" ref="F63:G65" si="7">F64</f>
        <v>150000</v>
      </c>
      <c r="G63" s="94">
        <f t="shared" si="7"/>
        <v>149999.6</v>
      </c>
      <c r="H63" s="55">
        <f t="shared" si="1"/>
        <v>0.39999999999417923</v>
      </c>
      <c r="I63" s="69">
        <f t="shared" si="5"/>
        <v>99.999733333333339</v>
      </c>
      <c r="J63" s="78"/>
      <c r="K63" s="77"/>
    </row>
    <row r="64" spans="1:11" ht="63" customHeight="1" x14ac:dyDescent="0.25">
      <c r="A64" s="93" t="s">
        <v>151</v>
      </c>
      <c r="B64" s="90">
        <v>940</v>
      </c>
      <c r="C64" s="102" t="s">
        <v>144</v>
      </c>
      <c r="D64" s="90" t="s">
        <v>152</v>
      </c>
      <c r="E64" s="90"/>
      <c r="F64" s="94">
        <f t="shared" si="7"/>
        <v>150000</v>
      </c>
      <c r="G64" s="94">
        <f t="shared" si="7"/>
        <v>149999.6</v>
      </c>
      <c r="H64" s="55">
        <f t="shared" si="1"/>
        <v>0.39999999999417923</v>
      </c>
      <c r="I64" s="69">
        <f t="shared" si="5"/>
        <v>99.999733333333339</v>
      </c>
      <c r="J64" s="78"/>
      <c r="K64" s="77"/>
    </row>
    <row r="65" spans="1:11" ht="31.5" customHeight="1" x14ac:dyDescent="0.25">
      <c r="A65" s="93" t="s">
        <v>139</v>
      </c>
      <c r="B65" s="90">
        <v>940</v>
      </c>
      <c r="C65" s="102" t="s">
        <v>144</v>
      </c>
      <c r="D65" s="90" t="s">
        <v>152</v>
      </c>
      <c r="E65" s="90" t="s">
        <v>115</v>
      </c>
      <c r="F65" s="94">
        <f t="shared" si="7"/>
        <v>150000</v>
      </c>
      <c r="G65" s="94">
        <f t="shared" si="7"/>
        <v>149999.6</v>
      </c>
      <c r="H65" s="55">
        <f t="shared" si="1"/>
        <v>0.39999999999417923</v>
      </c>
      <c r="I65" s="69">
        <f t="shared" si="5"/>
        <v>99.999733333333339</v>
      </c>
      <c r="J65" s="78"/>
      <c r="K65" s="77"/>
    </row>
    <row r="66" spans="1:11" ht="30" x14ac:dyDescent="0.25">
      <c r="A66" s="93" t="s">
        <v>140</v>
      </c>
      <c r="B66" s="90">
        <v>940</v>
      </c>
      <c r="C66" s="102" t="s">
        <v>144</v>
      </c>
      <c r="D66" s="90" t="s">
        <v>152</v>
      </c>
      <c r="E66" s="90" t="s">
        <v>117</v>
      </c>
      <c r="F66" s="94">
        <v>150000</v>
      </c>
      <c r="G66" s="55">
        <v>149999.6</v>
      </c>
      <c r="H66" s="55">
        <f t="shared" si="1"/>
        <v>0.39999999999417923</v>
      </c>
      <c r="I66" s="69">
        <f t="shared" si="5"/>
        <v>99.999733333333339</v>
      </c>
      <c r="J66" s="78"/>
      <c r="K66" s="77"/>
    </row>
    <row r="67" spans="1:11" ht="21.75" customHeight="1" x14ac:dyDescent="0.25">
      <c r="A67" s="93" t="s">
        <v>153</v>
      </c>
      <c r="B67" s="90">
        <v>940</v>
      </c>
      <c r="C67" s="90" t="s">
        <v>154</v>
      </c>
      <c r="D67" s="90"/>
      <c r="E67" s="90"/>
      <c r="F67" s="88">
        <f t="shared" ref="F67:G71" si="8">F68</f>
        <v>240000</v>
      </c>
      <c r="G67" s="88">
        <f t="shared" si="8"/>
        <v>239999.47</v>
      </c>
      <c r="H67" s="55">
        <f t="shared" si="1"/>
        <v>0.52999999999883585</v>
      </c>
      <c r="I67" s="69">
        <f t="shared" si="5"/>
        <v>99.99977916666667</v>
      </c>
      <c r="J67" s="78"/>
      <c r="K67" s="77"/>
    </row>
    <row r="68" spans="1:11" ht="25.5" customHeight="1" x14ac:dyDescent="0.25">
      <c r="A68" s="91" t="s">
        <v>155</v>
      </c>
      <c r="B68" s="86">
        <v>940</v>
      </c>
      <c r="C68" s="86">
        <v>1102</v>
      </c>
      <c r="D68" s="86"/>
      <c r="E68" s="86"/>
      <c r="F68" s="88">
        <f t="shared" si="8"/>
        <v>240000</v>
      </c>
      <c r="G68" s="88">
        <f t="shared" si="8"/>
        <v>239999.47</v>
      </c>
      <c r="H68" s="55">
        <f t="shared" si="1"/>
        <v>0.52999999999883585</v>
      </c>
      <c r="I68" s="69">
        <f t="shared" si="5"/>
        <v>99.99977916666667</v>
      </c>
      <c r="J68" s="78"/>
      <c r="K68" s="77"/>
    </row>
    <row r="69" spans="1:11" ht="45" x14ac:dyDescent="0.25">
      <c r="A69" s="93" t="s">
        <v>156</v>
      </c>
      <c r="B69" s="90">
        <v>940</v>
      </c>
      <c r="C69" s="90">
        <v>1102</v>
      </c>
      <c r="D69" s="90" t="s">
        <v>157</v>
      </c>
      <c r="E69" s="90"/>
      <c r="F69" s="94">
        <f t="shared" si="8"/>
        <v>240000</v>
      </c>
      <c r="G69" s="94">
        <f t="shared" si="8"/>
        <v>239999.47</v>
      </c>
      <c r="H69" s="55">
        <f t="shared" si="1"/>
        <v>0.52999999999883585</v>
      </c>
      <c r="I69" s="69">
        <f t="shared" si="5"/>
        <v>99.99977916666667</v>
      </c>
      <c r="J69" s="78"/>
      <c r="K69" s="77"/>
    </row>
    <row r="70" spans="1:11" ht="44.25" customHeight="1" x14ac:dyDescent="0.25">
      <c r="A70" s="93" t="s">
        <v>158</v>
      </c>
      <c r="B70" s="90">
        <v>940</v>
      </c>
      <c r="C70" s="90">
        <v>1102</v>
      </c>
      <c r="D70" s="90" t="s">
        <v>159</v>
      </c>
      <c r="E70" s="90"/>
      <c r="F70" s="94">
        <f t="shared" si="8"/>
        <v>240000</v>
      </c>
      <c r="G70" s="94">
        <f t="shared" si="8"/>
        <v>239999.47</v>
      </c>
      <c r="H70" s="55">
        <f t="shared" si="1"/>
        <v>0.52999999999883585</v>
      </c>
      <c r="I70" s="69">
        <f t="shared" si="5"/>
        <v>99.99977916666667</v>
      </c>
      <c r="J70" s="78"/>
      <c r="K70" s="77"/>
    </row>
    <row r="71" spans="1:11" ht="30" customHeight="1" x14ac:dyDescent="0.25">
      <c r="A71" s="93" t="s">
        <v>139</v>
      </c>
      <c r="B71" s="90">
        <v>940</v>
      </c>
      <c r="C71" s="90">
        <v>1102</v>
      </c>
      <c r="D71" s="90" t="s">
        <v>159</v>
      </c>
      <c r="E71" s="90" t="s">
        <v>115</v>
      </c>
      <c r="F71" s="94">
        <f t="shared" si="8"/>
        <v>240000</v>
      </c>
      <c r="G71" s="94">
        <f t="shared" si="8"/>
        <v>239999.47</v>
      </c>
      <c r="H71" s="55">
        <f t="shared" si="1"/>
        <v>0.52999999999883585</v>
      </c>
      <c r="I71" s="69">
        <f t="shared" si="5"/>
        <v>99.99977916666667</v>
      </c>
      <c r="J71" s="78"/>
      <c r="K71" s="77"/>
    </row>
    <row r="72" spans="1:11" ht="31.5" customHeight="1" x14ac:dyDescent="0.25">
      <c r="A72" s="93" t="s">
        <v>140</v>
      </c>
      <c r="B72" s="90">
        <v>940</v>
      </c>
      <c r="C72" s="90">
        <v>1102</v>
      </c>
      <c r="D72" s="90" t="s">
        <v>159</v>
      </c>
      <c r="E72" s="90" t="s">
        <v>117</v>
      </c>
      <c r="F72" s="94">
        <v>240000</v>
      </c>
      <c r="G72" s="55">
        <v>239999.47</v>
      </c>
      <c r="H72" s="55">
        <f t="shared" si="1"/>
        <v>0.52999999999883585</v>
      </c>
      <c r="I72" s="69">
        <f t="shared" si="5"/>
        <v>99.99977916666667</v>
      </c>
      <c r="J72" s="78"/>
      <c r="K72" s="77"/>
    </row>
    <row r="73" spans="1:11" ht="18.75" customHeight="1" x14ac:dyDescent="0.25">
      <c r="A73" s="93" t="s">
        <v>160</v>
      </c>
      <c r="B73" s="90">
        <v>940</v>
      </c>
      <c r="C73" s="90" t="s">
        <v>161</v>
      </c>
      <c r="D73" s="90"/>
      <c r="E73" s="90"/>
      <c r="F73" s="88">
        <f t="shared" ref="F73:G77" si="9">F74</f>
        <v>140000</v>
      </c>
      <c r="G73" s="88">
        <f t="shared" si="9"/>
        <v>139040</v>
      </c>
      <c r="H73" s="55">
        <f t="shared" si="1"/>
        <v>960</v>
      </c>
      <c r="I73" s="69">
        <f t="shared" si="5"/>
        <v>99.314285714285717</v>
      </c>
      <c r="J73" s="78"/>
      <c r="K73" s="77"/>
    </row>
    <row r="74" spans="1:11" ht="22.5" customHeight="1" x14ac:dyDescent="0.25">
      <c r="A74" s="93" t="s">
        <v>162</v>
      </c>
      <c r="B74" s="90">
        <v>940</v>
      </c>
      <c r="C74" s="90" t="s">
        <v>163</v>
      </c>
      <c r="D74" s="90"/>
      <c r="E74" s="90"/>
      <c r="F74" s="88">
        <f t="shared" si="9"/>
        <v>140000</v>
      </c>
      <c r="G74" s="88">
        <f t="shared" si="9"/>
        <v>139040</v>
      </c>
      <c r="H74" s="55">
        <f t="shared" ref="H74:H78" si="10">F74-G74</f>
        <v>960</v>
      </c>
      <c r="I74" s="69">
        <f t="shared" si="5"/>
        <v>99.314285714285717</v>
      </c>
      <c r="J74" s="78"/>
      <c r="K74" s="77"/>
    </row>
    <row r="75" spans="1:11" ht="36" customHeight="1" x14ac:dyDescent="0.25">
      <c r="A75" s="93" t="s">
        <v>164</v>
      </c>
      <c r="B75" s="86">
        <v>940</v>
      </c>
      <c r="C75" s="90" t="s">
        <v>165</v>
      </c>
      <c r="D75" s="90" t="s">
        <v>166</v>
      </c>
      <c r="E75" s="90"/>
      <c r="F75" s="94">
        <f>F76</f>
        <v>140000</v>
      </c>
      <c r="G75" s="94">
        <f>G76</f>
        <v>139040</v>
      </c>
      <c r="H75" s="55">
        <f t="shared" si="10"/>
        <v>960</v>
      </c>
      <c r="I75" s="69">
        <f t="shared" si="5"/>
        <v>99.314285714285717</v>
      </c>
      <c r="J75" s="78"/>
      <c r="K75" s="77"/>
    </row>
    <row r="76" spans="1:11" ht="28.5" customHeight="1" x14ac:dyDescent="0.25">
      <c r="A76" s="93" t="s">
        <v>167</v>
      </c>
      <c r="B76" s="90">
        <v>940</v>
      </c>
      <c r="C76" s="90" t="s">
        <v>165</v>
      </c>
      <c r="D76" s="90" t="s">
        <v>168</v>
      </c>
      <c r="E76" s="90"/>
      <c r="F76" s="94">
        <f t="shared" si="9"/>
        <v>140000</v>
      </c>
      <c r="G76" s="94">
        <f t="shared" si="9"/>
        <v>139040</v>
      </c>
      <c r="H76" s="55">
        <f t="shared" si="10"/>
        <v>960</v>
      </c>
      <c r="I76" s="69">
        <f t="shared" si="5"/>
        <v>99.314285714285717</v>
      </c>
      <c r="J76" s="78"/>
      <c r="K76" s="77"/>
    </row>
    <row r="77" spans="1:11" ht="35.25" customHeight="1" x14ac:dyDescent="0.25">
      <c r="A77" s="93" t="s">
        <v>139</v>
      </c>
      <c r="B77" s="90">
        <v>940</v>
      </c>
      <c r="C77" s="90" t="s">
        <v>165</v>
      </c>
      <c r="D77" s="90" t="s">
        <v>168</v>
      </c>
      <c r="E77" s="90" t="s">
        <v>115</v>
      </c>
      <c r="F77" s="94">
        <f t="shared" si="9"/>
        <v>140000</v>
      </c>
      <c r="G77" s="94">
        <f t="shared" si="9"/>
        <v>139040</v>
      </c>
      <c r="H77" s="55">
        <f t="shared" si="10"/>
        <v>960</v>
      </c>
      <c r="I77" s="69">
        <f t="shared" si="5"/>
        <v>99.314285714285717</v>
      </c>
      <c r="J77" s="78"/>
      <c r="K77" s="77"/>
    </row>
    <row r="78" spans="1:11" ht="30" customHeight="1" x14ac:dyDescent="0.25">
      <c r="A78" s="93" t="s">
        <v>140</v>
      </c>
      <c r="B78" s="90">
        <v>940</v>
      </c>
      <c r="C78" s="90" t="s">
        <v>165</v>
      </c>
      <c r="D78" s="90" t="s">
        <v>168</v>
      </c>
      <c r="E78" s="90" t="s">
        <v>117</v>
      </c>
      <c r="F78" s="94">
        <v>140000</v>
      </c>
      <c r="G78" s="55">
        <v>139040</v>
      </c>
      <c r="H78" s="55">
        <f t="shared" si="10"/>
        <v>960</v>
      </c>
      <c r="I78" s="69">
        <f t="shared" si="5"/>
        <v>99.314285714285717</v>
      </c>
      <c r="J78" s="78"/>
      <c r="K78" s="77"/>
    </row>
    <row r="79" spans="1:11" ht="31.5" customHeight="1" x14ac:dyDescent="0.25">
      <c r="A79" s="129" t="s">
        <v>169</v>
      </c>
      <c r="B79" s="129"/>
      <c r="C79" s="129"/>
      <c r="D79" s="129"/>
      <c r="E79" s="129"/>
      <c r="F79" s="88">
        <f>F9</f>
        <v>11348300</v>
      </c>
      <c r="G79" s="88">
        <f t="shared" ref="G79:H79" si="11">G9</f>
        <v>11322724.9</v>
      </c>
      <c r="H79" s="88">
        <f t="shared" si="11"/>
        <v>25575.099999999627</v>
      </c>
      <c r="I79" s="69"/>
      <c r="J79" s="78"/>
      <c r="K79" s="77"/>
    </row>
    <row r="80" spans="1:11" ht="15" customHeight="1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</row>
    <row r="81" spans="1:11" ht="15" customHeight="1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</row>
    <row r="82" spans="1:11" ht="18.75" x14ac:dyDescent="0.25">
      <c r="A82" s="131" t="str">
        <f>'Приложение 1'!A29:F29</f>
        <v>Глава города Инкермана                                                                 Р.И.Демченко</v>
      </c>
      <c r="B82" s="131"/>
      <c r="C82" s="131"/>
      <c r="D82" s="131"/>
      <c r="E82" s="131"/>
      <c r="F82" s="131"/>
      <c r="G82" s="131"/>
      <c r="H82" s="131"/>
      <c r="I82" s="131"/>
    </row>
  </sheetData>
  <mergeCells count="8">
    <mergeCell ref="A79:E79"/>
    <mergeCell ref="H2:I2"/>
    <mergeCell ref="A82:I82"/>
    <mergeCell ref="A5:I5"/>
    <mergeCell ref="R45:T45"/>
    <mergeCell ref="J2:K2"/>
    <mergeCell ref="H3:I3"/>
    <mergeCell ref="H4:I4"/>
  </mergeCells>
  <pageMargins left="0.25" right="0.25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82"/>
  <sheetViews>
    <sheetView topLeftCell="A9" zoomScale="86" zoomScaleNormal="86" workbookViewId="0">
      <selection activeCell="F8" sqref="F8"/>
    </sheetView>
  </sheetViews>
  <sheetFormatPr defaultRowHeight="15" x14ac:dyDescent="0.25"/>
  <cols>
    <col min="1" max="1" width="79.42578125" style="12" customWidth="1"/>
    <col min="2" max="2" width="11.5703125" style="12" hidden="1" customWidth="1"/>
    <col min="3" max="3" width="9.140625" style="14"/>
    <col min="4" max="4" width="16.28515625" style="17" customWidth="1"/>
    <col min="5" max="5" width="14.28515625" style="17" customWidth="1"/>
    <col min="6" max="6" width="15.7109375" style="18" customWidth="1"/>
    <col min="7" max="7" width="16.28515625" style="18" customWidth="1"/>
    <col min="8" max="8" width="9.140625" style="18" customWidth="1"/>
    <col min="9" max="15" width="9.140625" style="18"/>
    <col min="16" max="250" width="9.140625" style="17"/>
    <col min="251" max="251" width="79.42578125" style="17" customWidth="1"/>
    <col min="252" max="252" width="0" style="17" hidden="1" customWidth="1"/>
    <col min="253" max="253" width="9.140625" style="17"/>
    <col min="254" max="254" width="11" style="17" customWidth="1"/>
    <col min="255" max="255" width="9.28515625" style="17" customWidth="1"/>
    <col min="256" max="257" width="9.140625" style="17"/>
    <col min="258" max="258" width="13.42578125" style="17" customWidth="1"/>
    <col min="259" max="259" width="14.5703125" style="17" customWidth="1"/>
    <col min="260" max="261" width="9.140625" style="17"/>
    <col min="262" max="262" width="20" style="17" customWidth="1"/>
    <col min="263" max="263" width="27.42578125" style="17" customWidth="1"/>
    <col min="264" max="264" width="9.140625" style="17" customWidth="1"/>
    <col min="265" max="506" width="9.140625" style="17"/>
    <col min="507" max="507" width="79.42578125" style="17" customWidth="1"/>
    <col min="508" max="508" width="0" style="17" hidden="1" customWidth="1"/>
    <col min="509" max="509" width="9.140625" style="17"/>
    <col min="510" max="510" width="11" style="17" customWidth="1"/>
    <col min="511" max="511" width="9.28515625" style="17" customWidth="1"/>
    <col min="512" max="513" width="9.140625" style="17"/>
    <col min="514" max="514" width="13.42578125" style="17" customWidth="1"/>
    <col min="515" max="515" width="14.5703125" style="17" customWidth="1"/>
    <col min="516" max="517" width="9.140625" style="17"/>
    <col min="518" max="518" width="20" style="17" customWidth="1"/>
    <col min="519" max="519" width="27.42578125" style="17" customWidth="1"/>
    <col min="520" max="520" width="9.140625" style="17" customWidth="1"/>
    <col min="521" max="762" width="9.140625" style="17"/>
    <col min="763" max="763" width="79.42578125" style="17" customWidth="1"/>
    <col min="764" max="764" width="0" style="17" hidden="1" customWidth="1"/>
    <col min="765" max="765" width="9.140625" style="17"/>
    <col min="766" max="766" width="11" style="17" customWidth="1"/>
    <col min="767" max="767" width="9.28515625" style="17" customWidth="1"/>
    <col min="768" max="769" width="9.140625" style="17"/>
    <col min="770" max="770" width="13.42578125" style="17" customWidth="1"/>
    <col min="771" max="771" width="14.5703125" style="17" customWidth="1"/>
    <col min="772" max="773" width="9.140625" style="17"/>
    <col min="774" max="774" width="20" style="17" customWidth="1"/>
    <col min="775" max="775" width="27.42578125" style="17" customWidth="1"/>
    <col min="776" max="776" width="9.140625" style="17" customWidth="1"/>
    <col min="777" max="1018" width="9.140625" style="17"/>
    <col min="1019" max="1019" width="79.42578125" style="17" customWidth="1"/>
    <col min="1020" max="1020" width="0" style="17" hidden="1" customWidth="1"/>
    <col min="1021" max="1021" width="9.140625" style="17"/>
    <col min="1022" max="1022" width="11" style="17" customWidth="1"/>
    <col min="1023" max="1023" width="9.28515625" style="17" customWidth="1"/>
    <col min="1024" max="1025" width="9.140625" style="17"/>
    <col min="1026" max="1026" width="13.42578125" style="17" customWidth="1"/>
    <col min="1027" max="1027" width="14.5703125" style="17" customWidth="1"/>
    <col min="1028" max="1029" width="9.140625" style="17"/>
    <col min="1030" max="1030" width="20" style="17" customWidth="1"/>
    <col min="1031" max="1031" width="27.42578125" style="17" customWidth="1"/>
    <col min="1032" max="1032" width="9.140625" style="17" customWidth="1"/>
    <col min="1033" max="1274" width="9.140625" style="17"/>
    <col min="1275" max="1275" width="79.42578125" style="17" customWidth="1"/>
    <col min="1276" max="1276" width="0" style="17" hidden="1" customWidth="1"/>
    <col min="1277" max="1277" width="9.140625" style="17"/>
    <col min="1278" max="1278" width="11" style="17" customWidth="1"/>
    <col min="1279" max="1279" width="9.28515625" style="17" customWidth="1"/>
    <col min="1280" max="1281" width="9.140625" style="17"/>
    <col min="1282" max="1282" width="13.42578125" style="17" customWidth="1"/>
    <col min="1283" max="1283" width="14.5703125" style="17" customWidth="1"/>
    <col min="1284" max="1285" width="9.140625" style="17"/>
    <col min="1286" max="1286" width="20" style="17" customWidth="1"/>
    <col min="1287" max="1287" width="27.42578125" style="17" customWidth="1"/>
    <col min="1288" max="1288" width="9.140625" style="17" customWidth="1"/>
    <col min="1289" max="1530" width="9.140625" style="17"/>
    <col min="1531" max="1531" width="79.42578125" style="17" customWidth="1"/>
    <col min="1532" max="1532" width="0" style="17" hidden="1" customWidth="1"/>
    <col min="1533" max="1533" width="9.140625" style="17"/>
    <col min="1534" max="1534" width="11" style="17" customWidth="1"/>
    <col min="1535" max="1535" width="9.28515625" style="17" customWidth="1"/>
    <col min="1536" max="1537" width="9.140625" style="17"/>
    <col min="1538" max="1538" width="13.42578125" style="17" customWidth="1"/>
    <col min="1539" max="1539" width="14.5703125" style="17" customWidth="1"/>
    <col min="1540" max="1541" width="9.140625" style="17"/>
    <col min="1542" max="1542" width="20" style="17" customWidth="1"/>
    <col min="1543" max="1543" width="27.42578125" style="17" customWidth="1"/>
    <col min="1544" max="1544" width="9.140625" style="17" customWidth="1"/>
    <col min="1545" max="1786" width="9.140625" style="17"/>
    <col min="1787" max="1787" width="79.42578125" style="17" customWidth="1"/>
    <col min="1788" max="1788" width="0" style="17" hidden="1" customWidth="1"/>
    <col min="1789" max="1789" width="9.140625" style="17"/>
    <col min="1790" max="1790" width="11" style="17" customWidth="1"/>
    <col min="1791" max="1791" width="9.28515625" style="17" customWidth="1"/>
    <col min="1792" max="1793" width="9.140625" style="17"/>
    <col min="1794" max="1794" width="13.42578125" style="17" customWidth="1"/>
    <col min="1795" max="1795" width="14.5703125" style="17" customWidth="1"/>
    <col min="1796" max="1797" width="9.140625" style="17"/>
    <col min="1798" max="1798" width="20" style="17" customWidth="1"/>
    <col min="1799" max="1799" width="27.42578125" style="17" customWidth="1"/>
    <col min="1800" max="1800" width="9.140625" style="17" customWidth="1"/>
    <col min="1801" max="2042" width="9.140625" style="17"/>
    <col min="2043" max="2043" width="79.42578125" style="17" customWidth="1"/>
    <col min="2044" max="2044" width="0" style="17" hidden="1" customWidth="1"/>
    <col min="2045" max="2045" width="9.140625" style="17"/>
    <col min="2046" max="2046" width="11" style="17" customWidth="1"/>
    <col min="2047" max="2047" width="9.28515625" style="17" customWidth="1"/>
    <col min="2048" max="2049" width="9.140625" style="17"/>
    <col min="2050" max="2050" width="13.42578125" style="17" customWidth="1"/>
    <col min="2051" max="2051" width="14.5703125" style="17" customWidth="1"/>
    <col min="2052" max="2053" width="9.140625" style="17"/>
    <col min="2054" max="2054" width="20" style="17" customWidth="1"/>
    <col min="2055" max="2055" width="27.42578125" style="17" customWidth="1"/>
    <col min="2056" max="2056" width="9.140625" style="17" customWidth="1"/>
    <col min="2057" max="2298" width="9.140625" style="17"/>
    <col min="2299" max="2299" width="79.42578125" style="17" customWidth="1"/>
    <col min="2300" max="2300" width="0" style="17" hidden="1" customWidth="1"/>
    <col min="2301" max="2301" width="9.140625" style="17"/>
    <col min="2302" max="2302" width="11" style="17" customWidth="1"/>
    <col min="2303" max="2303" width="9.28515625" style="17" customWidth="1"/>
    <col min="2304" max="2305" width="9.140625" style="17"/>
    <col min="2306" max="2306" width="13.42578125" style="17" customWidth="1"/>
    <col min="2307" max="2307" width="14.5703125" style="17" customWidth="1"/>
    <col min="2308" max="2309" width="9.140625" style="17"/>
    <col min="2310" max="2310" width="20" style="17" customWidth="1"/>
    <col min="2311" max="2311" width="27.42578125" style="17" customWidth="1"/>
    <col min="2312" max="2312" width="9.140625" style="17" customWidth="1"/>
    <col min="2313" max="2554" width="9.140625" style="17"/>
    <col min="2555" max="2555" width="79.42578125" style="17" customWidth="1"/>
    <col min="2556" max="2556" width="0" style="17" hidden="1" customWidth="1"/>
    <col min="2557" max="2557" width="9.140625" style="17"/>
    <col min="2558" max="2558" width="11" style="17" customWidth="1"/>
    <col min="2559" max="2559" width="9.28515625" style="17" customWidth="1"/>
    <col min="2560" max="2561" width="9.140625" style="17"/>
    <col min="2562" max="2562" width="13.42578125" style="17" customWidth="1"/>
    <col min="2563" max="2563" width="14.5703125" style="17" customWidth="1"/>
    <col min="2564" max="2565" width="9.140625" style="17"/>
    <col min="2566" max="2566" width="20" style="17" customWidth="1"/>
    <col min="2567" max="2567" width="27.42578125" style="17" customWidth="1"/>
    <col min="2568" max="2568" width="9.140625" style="17" customWidth="1"/>
    <col min="2569" max="2810" width="9.140625" style="17"/>
    <col min="2811" max="2811" width="79.42578125" style="17" customWidth="1"/>
    <col min="2812" max="2812" width="0" style="17" hidden="1" customWidth="1"/>
    <col min="2813" max="2813" width="9.140625" style="17"/>
    <col min="2814" max="2814" width="11" style="17" customWidth="1"/>
    <col min="2815" max="2815" width="9.28515625" style="17" customWidth="1"/>
    <col min="2816" max="2817" width="9.140625" style="17"/>
    <col min="2818" max="2818" width="13.42578125" style="17" customWidth="1"/>
    <col min="2819" max="2819" width="14.5703125" style="17" customWidth="1"/>
    <col min="2820" max="2821" width="9.140625" style="17"/>
    <col min="2822" max="2822" width="20" style="17" customWidth="1"/>
    <col min="2823" max="2823" width="27.42578125" style="17" customWidth="1"/>
    <col min="2824" max="2824" width="9.140625" style="17" customWidth="1"/>
    <col min="2825" max="3066" width="9.140625" style="17"/>
    <col min="3067" max="3067" width="79.42578125" style="17" customWidth="1"/>
    <col min="3068" max="3068" width="0" style="17" hidden="1" customWidth="1"/>
    <col min="3069" max="3069" width="9.140625" style="17"/>
    <col min="3070" max="3070" width="11" style="17" customWidth="1"/>
    <col min="3071" max="3071" width="9.28515625" style="17" customWidth="1"/>
    <col min="3072" max="3073" width="9.140625" style="17"/>
    <col min="3074" max="3074" width="13.42578125" style="17" customWidth="1"/>
    <col min="3075" max="3075" width="14.5703125" style="17" customWidth="1"/>
    <col min="3076" max="3077" width="9.140625" style="17"/>
    <col min="3078" max="3078" width="20" style="17" customWidth="1"/>
    <col min="3079" max="3079" width="27.42578125" style="17" customWidth="1"/>
    <col min="3080" max="3080" width="9.140625" style="17" customWidth="1"/>
    <col min="3081" max="3322" width="9.140625" style="17"/>
    <col min="3323" max="3323" width="79.42578125" style="17" customWidth="1"/>
    <col min="3324" max="3324" width="0" style="17" hidden="1" customWidth="1"/>
    <col min="3325" max="3325" width="9.140625" style="17"/>
    <col min="3326" max="3326" width="11" style="17" customWidth="1"/>
    <col min="3327" max="3327" width="9.28515625" style="17" customWidth="1"/>
    <col min="3328" max="3329" width="9.140625" style="17"/>
    <col min="3330" max="3330" width="13.42578125" style="17" customWidth="1"/>
    <col min="3331" max="3331" width="14.5703125" style="17" customWidth="1"/>
    <col min="3332" max="3333" width="9.140625" style="17"/>
    <col min="3334" max="3334" width="20" style="17" customWidth="1"/>
    <col min="3335" max="3335" width="27.42578125" style="17" customWidth="1"/>
    <col min="3336" max="3336" width="9.140625" style="17" customWidth="1"/>
    <col min="3337" max="3578" width="9.140625" style="17"/>
    <col min="3579" max="3579" width="79.42578125" style="17" customWidth="1"/>
    <col min="3580" max="3580" width="0" style="17" hidden="1" customWidth="1"/>
    <col min="3581" max="3581" width="9.140625" style="17"/>
    <col min="3582" max="3582" width="11" style="17" customWidth="1"/>
    <col min="3583" max="3583" width="9.28515625" style="17" customWidth="1"/>
    <col min="3584" max="3585" width="9.140625" style="17"/>
    <col min="3586" max="3586" width="13.42578125" style="17" customWidth="1"/>
    <col min="3587" max="3587" width="14.5703125" style="17" customWidth="1"/>
    <col min="3588" max="3589" width="9.140625" style="17"/>
    <col min="3590" max="3590" width="20" style="17" customWidth="1"/>
    <col min="3591" max="3591" width="27.42578125" style="17" customWidth="1"/>
    <col min="3592" max="3592" width="9.140625" style="17" customWidth="1"/>
    <col min="3593" max="3834" width="9.140625" style="17"/>
    <col min="3835" max="3835" width="79.42578125" style="17" customWidth="1"/>
    <col min="3836" max="3836" width="0" style="17" hidden="1" customWidth="1"/>
    <col min="3837" max="3837" width="9.140625" style="17"/>
    <col min="3838" max="3838" width="11" style="17" customWidth="1"/>
    <col min="3839" max="3839" width="9.28515625" style="17" customWidth="1"/>
    <col min="3840" max="3841" width="9.140625" style="17"/>
    <col min="3842" max="3842" width="13.42578125" style="17" customWidth="1"/>
    <col min="3843" max="3843" width="14.5703125" style="17" customWidth="1"/>
    <col min="3844" max="3845" width="9.140625" style="17"/>
    <col min="3846" max="3846" width="20" style="17" customWidth="1"/>
    <col min="3847" max="3847" width="27.42578125" style="17" customWidth="1"/>
    <col min="3848" max="3848" width="9.140625" style="17" customWidth="1"/>
    <col min="3849" max="4090" width="9.140625" style="17"/>
    <col min="4091" max="4091" width="79.42578125" style="17" customWidth="1"/>
    <col min="4092" max="4092" width="0" style="17" hidden="1" customWidth="1"/>
    <col min="4093" max="4093" width="9.140625" style="17"/>
    <col min="4094" max="4094" width="11" style="17" customWidth="1"/>
    <col min="4095" max="4095" width="9.28515625" style="17" customWidth="1"/>
    <col min="4096" max="4097" width="9.140625" style="17"/>
    <col min="4098" max="4098" width="13.42578125" style="17" customWidth="1"/>
    <col min="4099" max="4099" width="14.5703125" style="17" customWidth="1"/>
    <col min="4100" max="4101" width="9.140625" style="17"/>
    <col min="4102" max="4102" width="20" style="17" customWidth="1"/>
    <col min="4103" max="4103" width="27.42578125" style="17" customWidth="1"/>
    <col min="4104" max="4104" width="9.140625" style="17" customWidth="1"/>
    <col min="4105" max="4346" width="9.140625" style="17"/>
    <col min="4347" max="4347" width="79.42578125" style="17" customWidth="1"/>
    <col min="4348" max="4348" width="0" style="17" hidden="1" customWidth="1"/>
    <col min="4349" max="4349" width="9.140625" style="17"/>
    <col min="4350" max="4350" width="11" style="17" customWidth="1"/>
    <col min="4351" max="4351" width="9.28515625" style="17" customWidth="1"/>
    <col min="4352" max="4353" width="9.140625" style="17"/>
    <col min="4354" max="4354" width="13.42578125" style="17" customWidth="1"/>
    <col min="4355" max="4355" width="14.5703125" style="17" customWidth="1"/>
    <col min="4356" max="4357" width="9.140625" style="17"/>
    <col min="4358" max="4358" width="20" style="17" customWidth="1"/>
    <col min="4359" max="4359" width="27.42578125" style="17" customWidth="1"/>
    <col min="4360" max="4360" width="9.140625" style="17" customWidth="1"/>
    <col min="4361" max="4602" width="9.140625" style="17"/>
    <col min="4603" max="4603" width="79.42578125" style="17" customWidth="1"/>
    <col min="4604" max="4604" width="0" style="17" hidden="1" customWidth="1"/>
    <col min="4605" max="4605" width="9.140625" style="17"/>
    <col min="4606" max="4606" width="11" style="17" customWidth="1"/>
    <col min="4607" max="4607" width="9.28515625" style="17" customWidth="1"/>
    <col min="4608" max="4609" width="9.140625" style="17"/>
    <col min="4610" max="4610" width="13.42578125" style="17" customWidth="1"/>
    <col min="4611" max="4611" width="14.5703125" style="17" customWidth="1"/>
    <col min="4612" max="4613" width="9.140625" style="17"/>
    <col min="4614" max="4614" width="20" style="17" customWidth="1"/>
    <col min="4615" max="4615" width="27.42578125" style="17" customWidth="1"/>
    <col min="4616" max="4616" width="9.140625" style="17" customWidth="1"/>
    <col min="4617" max="4858" width="9.140625" style="17"/>
    <col min="4859" max="4859" width="79.42578125" style="17" customWidth="1"/>
    <col min="4860" max="4860" width="0" style="17" hidden="1" customWidth="1"/>
    <col min="4861" max="4861" width="9.140625" style="17"/>
    <col min="4862" max="4862" width="11" style="17" customWidth="1"/>
    <col min="4863" max="4863" width="9.28515625" style="17" customWidth="1"/>
    <col min="4864" max="4865" width="9.140625" style="17"/>
    <col min="4866" max="4866" width="13.42578125" style="17" customWidth="1"/>
    <col min="4867" max="4867" width="14.5703125" style="17" customWidth="1"/>
    <col min="4868" max="4869" width="9.140625" style="17"/>
    <col min="4870" max="4870" width="20" style="17" customWidth="1"/>
    <col min="4871" max="4871" width="27.42578125" style="17" customWidth="1"/>
    <col min="4872" max="4872" width="9.140625" style="17" customWidth="1"/>
    <col min="4873" max="5114" width="9.140625" style="17"/>
    <col min="5115" max="5115" width="79.42578125" style="17" customWidth="1"/>
    <col min="5116" max="5116" width="0" style="17" hidden="1" customWidth="1"/>
    <col min="5117" max="5117" width="9.140625" style="17"/>
    <col min="5118" max="5118" width="11" style="17" customWidth="1"/>
    <col min="5119" max="5119" width="9.28515625" style="17" customWidth="1"/>
    <col min="5120" max="5121" width="9.140625" style="17"/>
    <col min="5122" max="5122" width="13.42578125" style="17" customWidth="1"/>
    <col min="5123" max="5123" width="14.5703125" style="17" customWidth="1"/>
    <col min="5124" max="5125" width="9.140625" style="17"/>
    <col min="5126" max="5126" width="20" style="17" customWidth="1"/>
    <col min="5127" max="5127" width="27.42578125" style="17" customWidth="1"/>
    <col min="5128" max="5128" width="9.140625" style="17" customWidth="1"/>
    <col min="5129" max="5370" width="9.140625" style="17"/>
    <col min="5371" max="5371" width="79.42578125" style="17" customWidth="1"/>
    <col min="5372" max="5372" width="0" style="17" hidden="1" customWidth="1"/>
    <col min="5373" max="5373" width="9.140625" style="17"/>
    <col min="5374" max="5374" width="11" style="17" customWidth="1"/>
    <col min="5375" max="5375" width="9.28515625" style="17" customWidth="1"/>
    <col min="5376" max="5377" width="9.140625" style="17"/>
    <col min="5378" max="5378" width="13.42578125" style="17" customWidth="1"/>
    <col min="5379" max="5379" width="14.5703125" style="17" customWidth="1"/>
    <col min="5380" max="5381" width="9.140625" style="17"/>
    <col min="5382" max="5382" width="20" style="17" customWidth="1"/>
    <col min="5383" max="5383" width="27.42578125" style="17" customWidth="1"/>
    <col min="5384" max="5384" width="9.140625" style="17" customWidth="1"/>
    <col min="5385" max="5626" width="9.140625" style="17"/>
    <col min="5627" max="5627" width="79.42578125" style="17" customWidth="1"/>
    <col min="5628" max="5628" width="0" style="17" hidden="1" customWidth="1"/>
    <col min="5629" max="5629" width="9.140625" style="17"/>
    <col min="5630" max="5630" width="11" style="17" customWidth="1"/>
    <col min="5631" max="5631" width="9.28515625" style="17" customWidth="1"/>
    <col min="5632" max="5633" width="9.140625" style="17"/>
    <col min="5634" max="5634" width="13.42578125" style="17" customWidth="1"/>
    <col min="5635" max="5635" width="14.5703125" style="17" customWidth="1"/>
    <col min="5636" max="5637" width="9.140625" style="17"/>
    <col min="5638" max="5638" width="20" style="17" customWidth="1"/>
    <col min="5639" max="5639" width="27.42578125" style="17" customWidth="1"/>
    <col min="5640" max="5640" width="9.140625" style="17" customWidth="1"/>
    <col min="5641" max="5882" width="9.140625" style="17"/>
    <col min="5883" max="5883" width="79.42578125" style="17" customWidth="1"/>
    <col min="5884" max="5884" width="0" style="17" hidden="1" customWidth="1"/>
    <col min="5885" max="5885" width="9.140625" style="17"/>
    <col min="5886" max="5886" width="11" style="17" customWidth="1"/>
    <col min="5887" max="5887" width="9.28515625" style="17" customWidth="1"/>
    <col min="5888" max="5889" width="9.140625" style="17"/>
    <col min="5890" max="5890" width="13.42578125" style="17" customWidth="1"/>
    <col min="5891" max="5891" width="14.5703125" style="17" customWidth="1"/>
    <col min="5892" max="5893" width="9.140625" style="17"/>
    <col min="5894" max="5894" width="20" style="17" customWidth="1"/>
    <col min="5895" max="5895" width="27.42578125" style="17" customWidth="1"/>
    <col min="5896" max="5896" width="9.140625" style="17" customWidth="1"/>
    <col min="5897" max="6138" width="9.140625" style="17"/>
    <col min="6139" max="6139" width="79.42578125" style="17" customWidth="1"/>
    <col min="6140" max="6140" width="0" style="17" hidden="1" customWidth="1"/>
    <col min="6141" max="6141" width="9.140625" style="17"/>
    <col min="6142" max="6142" width="11" style="17" customWidth="1"/>
    <col min="6143" max="6143" width="9.28515625" style="17" customWidth="1"/>
    <col min="6144" max="6145" width="9.140625" style="17"/>
    <col min="6146" max="6146" width="13.42578125" style="17" customWidth="1"/>
    <col min="6147" max="6147" width="14.5703125" style="17" customWidth="1"/>
    <col min="6148" max="6149" width="9.140625" style="17"/>
    <col min="6150" max="6150" width="20" style="17" customWidth="1"/>
    <col min="6151" max="6151" width="27.42578125" style="17" customWidth="1"/>
    <col min="6152" max="6152" width="9.140625" style="17" customWidth="1"/>
    <col min="6153" max="6394" width="9.140625" style="17"/>
    <col min="6395" max="6395" width="79.42578125" style="17" customWidth="1"/>
    <col min="6396" max="6396" width="0" style="17" hidden="1" customWidth="1"/>
    <col min="6397" max="6397" width="9.140625" style="17"/>
    <col min="6398" max="6398" width="11" style="17" customWidth="1"/>
    <col min="6399" max="6399" width="9.28515625" style="17" customWidth="1"/>
    <col min="6400" max="6401" width="9.140625" style="17"/>
    <col min="6402" max="6402" width="13.42578125" style="17" customWidth="1"/>
    <col min="6403" max="6403" width="14.5703125" style="17" customWidth="1"/>
    <col min="6404" max="6405" width="9.140625" style="17"/>
    <col min="6406" max="6406" width="20" style="17" customWidth="1"/>
    <col min="6407" max="6407" width="27.42578125" style="17" customWidth="1"/>
    <col min="6408" max="6408" width="9.140625" style="17" customWidth="1"/>
    <col min="6409" max="6650" width="9.140625" style="17"/>
    <col min="6651" max="6651" width="79.42578125" style="17" customWidth="1"/>
    <col min="6652" max="6652" width="0" style="17" hidden="1" customWidth="1"/>
    <col min="6653" max="6653" width="9.140625" style="17"/>
    <col min="6654" max="6654" width="11" style="17" customWidth="1"/>
    <col min="6655" max="6655" width="9.28515625" style="17" customWidth="1"/>
    <col min="6656" max="6657" width="9.140625" style="17"/>
    <col min="6658" max="6658" width="13.42578125" style="17" customWidth="1"/>
    <col min="6659" max="6659" width="14.5703125" style="17" customWidth="1"/>
    <col min="6660" max="6661" width="9.140625" style="17"/>
    <col min="6662" max="6662" width="20" style="17" customWidth="1"/>
    <col min="6663" max="6663" width="27.42578125" style="17" customWidth="1"/>
    <col min="6664" max="6664" width="9.140625" style="17" customWidth="1"/>
    <col min="6665" max="6906" width="9.140625" style="17"/>
    <col min="6907" max="6907" width="79.42578125" style="17" customWidth="1"/>
    <col min="6908" max="6908" width="0" style="17" hidden="1" customWidth="1"/>
    <col min="6909" max="6909" width="9.140625" style="17"/>
    <col min="6910" max="6910" width="11" style="17" customWidth="1"/>
    <col min="6911" max="6911" width="9.28515625" style="17" customWidth="1"/>
    <col min="6912" max="6913" width="9.140625" style="17"/>
    <col min="6914" max="6914" width="13.42578125" style="17" customWidth="1"/>
    <col min="6915" max="6915" width="14.5703125" style="17" customWidth="1"/>
    <col min="6916" max="6917" width="9.140625" style="17"/>
    <col min="6918" max="6918" width="20" style="17" customWidth="1"/>
    <col min="6919" max="6919" width="27.42578125" style="17" customWidth="1"/>
    <col min="6920" max="6920" width="9.140625" style="17" customWidth="1"/>
    <col min="6921" max="7162" width="9.140625" style="17"/>
    <col min="7163" max="7163" width="79.42578125" style="17" customWidth="1"/>
    <col min="7164" max="7164" width="0" style="17" hidden="1" customWidth="1"/>
    <col min="7165" max="7165" width="9.140625" style="17"/>
    <col min="7166" max="7166" width="11" style="17" customWidth="1"/>
    <col min="7167" max="7167" width="9.28515625" style="17" customWidth="1"/>
    <col min="7168" max="7169" width="9.140625" style="17"/>
    <col min="7170" max="7170" width="13.42578125" style="17" customWidth="1"/>
    <col min="7171" max="7171" width="14.5703125" style="17" customWidth="1"/>
    <col min="7172" max="7173" width="9.140625" style="17"/>
    <col min="7174" max="7174" width="20" style="17" customWidth="1"/>
    <col min="7175" max="7175" width="27.42578125" style="17" customWidth="1"/>
    <col min="7176" max="7176" width="9.140625" style="17" customWidth="1"/>
    <col min="7177" max="7418" width="9.140625" style="17"/>
    <col min="7419" max="7419" width="79.42578125" style="17" customWidth="1"/>
    <col min="7420" max="7420" width="0" style="17" hidden="1" customWidth="1"/>
    <col min="7421" max="7421" width="9.140625" style="17"/>
    <col min="7422" max="7422" width="11" style="17" customWidth="1"/>
    <col min="7423" max="7423" width="9.28515625" style="17" customWidth="1"/>
    <col min="7424" max="7425" width="9.140625" style="17"/>
    <col min="7426" max="7426" width="13.42578125" style="17" customWidth="1"/>
    <col min="7427" max="7427" width="14.5703125" style="17" customWidth="1"/>
    <col min="7428" max="7429" width="9.140625" style="17"/>
    <col min="7430" max="7430" width="20" style="17" customWidth="1"/>
    <col min="7431" max="7431" width="27.42578125" style="17" customWidth="1"/>
    <col min="7432" max="7432" width="9.140625" style="17" customWidth="1"/>
    <col min="7433" max="7674" width="9.140625" style="17"/>
    <col min="7675" max="7675" width="79.42578125" style="17" customWidth="1"/>
    <col min="7676" max="7676" width="0" style="17" hidden="1" customWidth="1"/>
    <col min="7677" max="7677" width="9.140625" style="17"/>
    <col min="7678" max="7678" width="11" style="17" customWidth="1"/>
    <col min="7679" max="7679" width="9.28515625" style="17" customWidth="1"/>
    <col min="7680" max="7681" width="9.140625" style="17"/>
    <col min="7682" max="7682" width="13.42578125" style="17" customWidth="1"/>
    <col min="7683" max="7683" width="14.5703125" style="17" customWidth="1"/>
    <col min="7684" max="7685" width="9.140625" style="17"/>
    <col min="7686" max="7686" width="20" style="17" customWidth="1"/>
    <col min="7687" max="7687" width="27.42578125" style="17" customWidth="1"/>
    <col min="7688" max="7688" width="9.140625" style="17" customWidth="1"/>
    <col min="7689" max="7930" width="9.140625" style="17"/>
    <col min="7931" max="7931" width="79.42578125" style="17" customWidth="1"/>
    <col min="7932" max="7932" width="0" style="17" hidden="1" customWidth="1"/>
    <col min="7933" max="7933" width="9.140625" style="17"/>
    <col min="7934" max="7934" width="11" style="17" customWidth="1"/>
    <col min="7935" max="7935" width="9.28515625" style="17" customWidth="1"/>
    <col min="7936" max="7937" width="9.140625" style="17"/>
    <col min="7938" max="7938" width="13.42578125" style="17" customWidth="1"/>
    <col min="7939" max="7939" width="14.5703125" style="17" customWidth="1"/>
    <col min="7940" max="7941" width="9.140625" style="17"/>
    <col min="7942" max="7942" width="20" style="17" customWidth="1"/>
    <col min="7943" max="7943" width="27.42578125" style="17" customWidth="1"/>
    <col min="7944" max="7944" width="9.140625" style="17" customWidth="1"/>
    <col min="7945" max="8186" width="9.140625" style="17"/>
    <col min="8187" max="8187" width="79.42578125" style="17" customWidth="1"/>
    <col min="8188" max="8188" width="0" style="17" hidden="1" customWidth="1"/>
    <col min="8189" max="8189" width="9.140625" style="17"/>
    <col min="8190" max="8190" width="11" style="17" customWidth="1"/>
    <col min="8191" max="8191" width="9.28515625" style="17" customWidth="1"/>
    <col min="8192" max="8193" width="9.140625" style="17"/>
    <col min="8194" max="8194" width="13.42578125" style="17" customWidth="1"/>
    <col min="8195" max="8195" width="14.5703125" style="17" customWidth="1"/>
    <col min="8196" max="8197" width="9.140625" style="17"/>
    <col min="8198" max="8198" width="20" style="17" customWidth="1"/>
    <col min="8199" max="8199" width="27.42578125" style="17" customWidth="1"/>
    <col min="8200" max="8200" width="9.140625" style="17" customWidth="1"/>
    <col min="8201" max="8442" width="9.140625" style="17"/>
    <col min="8443" max="8443" width="79.42578125" style="17" customWidth="1"/>
    <col min="8444" max="8444" width="0" style="17" hidden="1" customWidth="1"/>
    <col min="8445" max="8445" width="9.140625" style="17"/>
    <col min="8446" max="8446" width="11" style="17" customWidth="1"/>
    <col min="8447" max="8447" width="9.28515625" style="17" customWidth="1"/>
    <col min="8448" max="8449" width="9.140625" style="17"/>
    <col min="8450" max="8450" width="13.42578125" style="17" customWidth="1"/>
    <col min="8451" max="8451" width="14.5703125" style="17" customWidth="1"/>
    <col min="8452" max="8453" width="9.140625" style="17"/>
    <col min="8454" max="8454" width="20" style="17" customWidth="1"/>
    <col min="8455" max="8455" width="27.42578125" style="17" customWidth="1"/>
    <col min="8456" max="8456" width="9.140625" style="17" customWidth="1"/>
    <col min="8457" max="8698" width="9.140625" style="17"/>
    <col min="8699" max="8699" width="79.42578125" style="17" customWidth="1"/>
    <col min="8700" max="8700" width="0" style="17" hidden="1" customWidth="1"/>
    <col min="8701" max="8701" width="9.140625" style="17"/>
    <col min="8702" max="8702" width="11" style="17" customWidth="1"/>
    <col min="8703" max="8703" width="9.28515625" style="17" customWidth="1"/>
    <col min="8704" max="8705" width="9.140625" style="17"/>
    <col min="8706" max="8706" width="13.42578125" style="17" customWidth="1"/>
    <col min="8707" max="8707" width="14.5703125" style="17" customWidth="1"/>
    <col min="8708" max="8709" width="9.140625" style="17"/>
    <col min="8710" max="8710" width="20" style="17" customWidth="1"/>
    <col min="8711" max="8711" width="27.42578125" style="17" customWidth="1"/>
    <col min="8712" max="8712" width="9.140625" style="17" customWidth="1"/>
    <col min="8713" max="8954" width="9.140625" style="17"/>
    <col min="8955" max="8955" width="79.42578125" style="17" customWidth="1"/>
    <col min="8956" max="8956" width="0" style="17" hidden="1" customWidth="1"/>
    <col min="8957" max="8957" width="9.140625" style="17"/>
    <col min="8958" max="8958" width="11" style="17" customWidth="1"/>
    <col min="8959" max="8959" width="9.28515625" style="17" customWidth="1"/>
    <col min="8960" max="8961" width="9.140625" style="17"/>
    <col min="8962" max="8962" width="13.42578125" style="17" customWidth="1"/>
    <col min="8963" max="8963" width="14.5703125" style="17" customWidth="1"/>
    <col min="8964" max="8965" width="9.140625" style="17"/>
    <col min="8966" max="8966" width="20" style="17" customWidth="1"/>
    <col min="8967" max="8967" width="27.42578125" style="17" customWidth="1"/>
    <col min="8968" max="8968" width="9.140625" style="17" customWidth="1"/>
    <col min="8969" max="9210" width="9.140625" style="17"/>
    <col min="9211" max="9211" width="79.42578125" style="17" customWidth="1"/>
    <col min="9212" max="9212" width="0" style="17" hidden="1" customWidth="1"/>
    <col min="9213" max="9213" width="9.140625" style="17"/>
    <col min="9214" max="9214" width="11" style="17" customWidth="1"/>
    <col min="9215" max="9215" width="9.28515625" style="17" customWidth="1"/>
    <col min="9216" max="9217" width="9.140625" style="17"/>
    <col min="9218" max="9218" width="13.42578125" style="17" customWidth="1"/>
    <col min="9219" max="9219" width="14.5703125" style="17" customWidth="1"/>
    <col min="9220" max="9221" width="9.140625" style="17"/>
    <col min="9222" max="9222" width="20" style="17" customWidth="1"/>
    <col min="9223" max="9223" width="27.42578125" style="17" customWidth="1"/>
    <col min="9224" max="9224" width="9.140625" style="17" customWidth="1"/>
    <col min="9225" max="9466" width="9.140625" style="17"/>
    <col min="9467" max="9467" width="79.42578125" style="17" customWidth="1"/>
    <col min="9468" max="9468" width="0" style="17" hidden="1" customWidth="1"/>
    <col min="9469" max="9469" width="9.140625" style="17"/>
    <col min="9470" max="9470" width="11" style="17" customWidth="1"/>
    <col min="9471" max="9471" width="9.28515625" style="17" customWidth="1"/>
    <col min="9472" max="9473" width="9.140625" style="17"/>
    <col min="9474" max="9474" width="13.42578125" style="17" customWidth="1"/>
    <col min="9475" max="9475" width="14.5703125" style="17" customWidth="1"/>
    <col min="9476" max="9477" width="9.140625" style="17"/>
    <col min="9478" max="9478" width="20" style="17" customWidth="1"/>
    <col min="9479" max="9479" width="27.42578125" style="17" customWidth="1"/>
    <col min="9480" max="9480" width="9.140625" style="17" customWidth="1"/>
    <col min="9481" max="9722" width="9.140625" style="17"/>
    <col min="9723" max="9723" width="79.42578125" style="17" customWidth="1"/>
    <col min="9724" max="9724" width="0" style="17" hidden="1" customWidth="1"/>
    <col min="9725" max="9725" width="9.140625" style="17"/>
    <col min="9726" max="9726" width="11" style="17" customWidth="1"/>
    <col min="9727" max="9727" width="9.28515625" style="17" customWidth="1"/>
    <col min="9728" max="9729" width="9.140625" style="17"/>
    <col min="9730" max="9730" width="13.42578125" style="17" customWidth="1"/>
    <col min="9731" max="9731" width="14.5703125" style="17" customWidth="1"/>
    <col min="9732" max="9733" width="9.140625" style="17"/>
    <col min="9734" max="9734" width="20" style="17" customWidth="1"/>
    <col min="9735" max="9735" width="27.42578125" style="17" customWidth="1"/>
    <col min="9736" max="9736" width="9.140625" style="17" customWidth="1"/>
    <col min="9737" max="9978" width="9.140625" style="17"/>
    <col min="9979" max="9979" width="79.42578125" style="17" customWidth="1"/>
    <col min="9980" max="9980" width="0" style="17" hidden="1" customWidth="1"/>
    <col min="9981" max="9981" width="9.140625" style="17"/>
    <col min="9982" max="9982" width="11" style="17" customWidth="1"/>
    <col min="9983" max="9983" width="9.28515625" style="17" customWidth="1"/>
    <col min="9984" max="9985" width="9.140625" style="17"/>
    <col min="9986" max="9986" width="13.42578125" style="17" customWidth="1"/>
    <col min="9987" max="9987" width="14.5703125" style="17" customWidth="1"/>
    <col min="9988" max="9989" width="9.140625" style="17"/>
    <col min="9990" max="9990" width="20" style="17" customWidth="1"/>
    <col min="9991" max="9991" width="27.42578125" style="17" customWidth="1"/>
    <col min="9992" max="9992" width="9.140625" style="17" customWidth="1"/>
    <col min="9993" max="10234" width="9.140625" style="17"/>
    <col min="10235" max="10235" width="79.42578125" style="17" customWidth="1"/>
    <col min="10236" max="10236" width="0" style="17" hidden="1" customWidth="1"/>
    <col min="10237" max="10237" width="9.140625" style="17"/>
    <col min="10238" max="10238" width="11" style="17" customWidth="1"/>
    <col min="10239" max="10239" width="9.28515625" style="17" customWidth="1"/>
    <col min="10240" max="10241" width="9.140625" style="17"/>
    <col min="10242" max="10242" width="13.42578125" style="17" customWidth="1"/>
    <col min="10243" max="10243" width="14.5703125" style="17" customWidth="1"/>
    <col min="10244" max="10245" width="9.140625" style="17"/>
    <col min="10246" max="10246" width="20" style="17" customWidth="1"/>
    <col min="10247" max="10247" width="27.42578125" style="17" customWidth="1"/>
    <col min="10248" max="10248" width="9.140625" style="17" customWidth="1"/>
    <col min="10249" max="10490" width="9.140625" style="17"/>
    <col min="10491" max="10491" width="79.42578125" style="17" customWidth="1"/>
    <col min="10492" max="10492" width="0" style="17" hidden="1" customWidth="1"/>
    <col min="10493" max="10493" width="9.140625" style="17"/>
    <col min="10494" max="10494" width="11" style="17" customWidth="1"/>
    <col min="10495" max="10495" width="9.28515625" style="17" customWidth="1"/>
    <col min="10496" max="10497" width="9.140625" style="17"/>
    <col min="10498" max="10498" width="13.42578125" style="17" customWidth="1"/>
    <col min="10499" max="10499" width="14.5703125" style="17" customWidth="1"/>
    <col min="10500" max="10501" width="9.140625" style="17"/>
    <col min="10502" max="10502" width="20" style="17" customWidth="1"/>
    <col min="10503" max="10503" width="27.42578125" style="17" customWidth="1"/>
    <col min="10504" max="10504" width="9.140625" style="17" customWidth="1"/>
    <col min="10505" max="10746" width="9.140625" style="17"/>
    <col min="10747" max="10747" width="79.42578125" style="17" customWidth="1"/>
    <col min="10748" max="10748" width="0" style="17" hidden="1" customWidth="1"/>
    <col min="10749" max="10749" width="9.140625" style="17"/>
    <col min="10750" max="10750" width="11" style="17" customWidth="1"/>
    <col min="10751" max="10751" width="9.28515625" style="17" customWidth="1"/>
    <col min="10752" max="10753" width="9.140625" style="17"/>
    <col min="10754" max="10754" width="13.42578125" style="17" customWidth="1"/>
    <col min="10755" max="10755" width="14.5703125" style="17" customWidth="1"/>
    <col min="10756" max="10757" width="9.140625" style="17"/>
    <col min="10758" max="10758" width="20" style="17" customWidth="1"/>
    <col min="10759" max="10759" width="27.42578125" style="17" customWidth="1"/>
    <col min="10760" max="10760" width="9.140625" style="17" customWidth="1"/>
    <col min="10761" max="11002" width="9.140625" style="17"/>
    <col min="11003" max="11003" width="79.42578125" style="17" customWidth="1"/>
    <col min="11004" max="11004" width="0" style="17" hidden="1" customWidth="1"/>
    <col min="11005" max="11005" width="9.140625" style="17"/>
    <col min="11006" max="11006" width="11" style="17" customWidth="1"/>
    <col min="11007" max="11007" width="9.28515625" style="17" customWidth="1"/>
    <col min="11008" max="11009" width="9.140625" style="17"/>
    <col min="11010" max="11010" width="13.42578125" style="17" customWidth="1"/>
    <col min="11011" max="11011" width="14.5703125" style="17" customWidth="1"/>
    <col min="11012" max="11013" width="9.140625" style="17"/>
    <col min="11014" max="11014" width="20" style="17" customWidth="1"/>
    <col min="11015" max="11015" width="27.42578125" style="17" customWidth="1"/>
    <col min="11016" max="11016" width="9.140625" style="17" customWidth="1"/>
    <col min="11017" max="11258" width="9.140625" style="17"/>
    <col min="11259" max="11259" width="79.42578125" style="17" customWidth="1"/>
    <col min="11260" max="11260" width="0" style="17" hidden="1" customWidth="1"/>
    <col min="11261" max="11261" width="9.140625" style="17"/>
    <col min="11262" max="11262" width="11" style="17" customWidth="1"/>
    <col min="11263" max="11263" width="9.28515625" style="17" customWidth="1"/>
    <col min="11264" max="11265" width="9.140625" style="17"/>
    <col min="11266" max="11266" width="13.42578125" style="17" customWidth="1"/>
    <col min="11267" max="11267" width="14.5703125" style="17" customWidth="1"/>
    <col min="11268" max="11269" width="9.140625" style="17"/>
    <col min="11270" max="11270" width="20" style="17" customWidth="1"/>
    <col min="11271" max="11271" width="27.42578125" style="17" customWidth="1"/>
    <col min="11272" max="11272" width="9.140625" style="17" customWidth="1"/>
    <col min="11273" max="11514" width="9.140625" style="17"/>
    <col min="11515" max="11515" width="79.42578125" style="17" customWidth="1"/>
    <col min="11516" max="11516" width="0" style="17" hidden="1" customWidth="1"/>
    <col min="11517" max="11517" width="9.140625" style="17"/>
    <col min="11518" max="11518" width="11" style="17" customWidth="1"/>
    <col min="11519" max="11519" width="9.28515625" style="17" customWidth="1"/>
    <col min="11520" max="11521" width="9.140625" style="17"/>
    <col min="11522" max="11522" width="13.42578125" style="17" customWidth="1"/>
    <col min="11523" max="11523" width="14.5703125" style="17" customWidth="1"/>
    <col min="11524" max="11525" width="9.140625" style="17"/>
    <col min="11526" max="11526" width="20" style="17" customWidth="1"/>
    <col min="11527" max="11527" width="27.42578125" style="17" customWidth="1"/>
    <col min="11528" max="11528" width="9.140625" style="17" customWidth="1"/>
    <col min="11529" max="11770" width="9.140625" style="17"/>
    <col min="11771" max="11771" width="79.42578125" style="17" customWidth="1"/>
    <col min="11772" max="11772" width="0" style="17" hidden="1" customWidth="1"/>
    <col min="11773" max="11773" width="9.140625" style="17"/>
    <col min="11774" max="11774" width="11" style="17" customWidth="1"/>
    <col min="11775" max="11775" width="9.28515625" style="17" customWidth="1"/>
    <col min="11776" max="11777" width="9.140625" style="17"/>
    <col min="11778" max="11778" width="13.42578125" style="17" customWidth="1"/>
    <col min="11779" max="11779" width="14.5703125" style="17" customWidth="1"/>
    <col min="11780" max="11781" width="9.140625" style="17"/>
    <col min="11782" max="11782" width="20" style="17" customWidth="1"/>
    <col min="11783" max="11783" width="27.42578125" style="17" customWidth="1"/>
    <col min="11784" max="11784" width="9.140625" style="17" customWidth="1"/>
    <col min="11785" max="12026" width="9.140625" style="17"/>
    <col min="12027" max="12027" width="79.42578125" style="17" customWidth="1"/>
    <col min="12028" max="12028" width="0" style="17" hidden="1" customWidth="1"/>
    <col min="12029" max="12029" width="9.140625" style="17"/>
    <col min="12030" max="12030" width="11" style="17" customWidth="1"/>
    <col min="12031" max="12031" width="9.28515625" style="17" customWidth="1"/>
    <col min="12032" max="12033" width="9.140625" style="17"/>
    <col min="12034" max="12034" width="13.42578125" style="17" customWidth="1"/>
    <col min="12035" max="12035" width="14.5703125" style="17" customWidth="1"/>
    <col min="12036" max="12037" width="9.140625" style="17"/>
    <col min="12038" max="12038" width="20" style="17" customWidth="1"/>
    <col min="12039" max="12039" width="27.42578125" style="17" customWidth="1"/>
    <col min="12040" max="12040" width="9.140625" style="17" customWidth="1"/>
    <col min="12041" max="12282" width="9.140625" style="17"/>
    <col min="12283" max="12283" width="79.42578125" style="17" customWidth="1"/>
    <col min="12284" max="12284" width="0" style="17" hidden="1" customWidth="1"/>
    <col min="12285" max="12285" width="9.140625" style="17"/>
    <col min="12286" max="12286" width="11" style="17" customWidth="1"/>
    <col min="12287" max="12287" width="9.28515625" style="17" customWidth="1"/>
    <col min="12288" max="12289" width="9.140625" style="17"/>
    <col min="12290" max="12290" width="13.42578125" style="17" customWidth="1"/>
    <col min="12291" max="12291" width="14.5703125" style="17" customWidth="1"/>
    <col min="12292" max="12293" width="9.140625" style="17"/>
    <col min="12294" max="12294" width="20" style="17" customWidth="1"/>
    <col min="12295" max="12295" width="27.42578125" style="17" customWidth="1"/>
    <col min="12296" max="12296" width="9.140625" style="17" customWidth="1"/>
    <col min="12297" max="12538" width="9.140625" style="17"/>
    <col min="12539" max="12539" width="79.42578125" style="17" customWidth="1"/>
    <col min="12540" max="12540" width="0" style="17" hidden="1" customWidth="1"/>
    <col min="12541" max="12541" width="9.140625" style="17"/>
    <col min="12542" max="12542" width="11" style="17" customWidth="1"/>
    <col min="12543" max="12543" width="9.28515625" style="17" customWidth="1"/>
    <col min="12544" max="12545" width="9.140625" style="17"/>
    <col min="12546" max="12546" width="13.42578125" style="17" customWidth="1"/>
    <col min="12547" max="12547" width="14.5703125" style="17" customWidth="1"/>
    <col min="12548" max="12549" width="9.140625" style="17"/>
    <col min="12550" max="12550" width="20" style="17" customWidth="1"/>
    <col min="12551" max="12551" width="27.42578125" style="17" customWidth="1"/>
    <col min="12552" max="12552" width="9.140625" style="17" customWidth="1"/>
    <col min="12553" max="12794" width="9.140625" style="17"/>
    <col min="12795" max="12795" width="79.42578125" style="17" customWidth="1"/>
    <col min="12796" max="12796" width="0" style="17" hidden="1" customWidth="1"/>
    <col min="12797" max="12797" width="9.140625" style="17"/>
    <col min="12798" max="12798" width="11" style="17" customWidth="1"/>
    <col min="12799" max="12799" width="9.28515625" style="17" customWidth="1"/>
    <col min="12800" max="12801" width="9.140625" style="17"/>
    <col min="12802" max="12802" width="13.42578125" style="17" customWidth="1"/>
    <col min="12803" max="12803" width="14.5703125" style="17" customWidth="1"/>
    <col min="12804" max="12805" width="9.140625" style="17"/>
    <col min="12806" max="12806" width="20" style="17" customWidth="1"/>
    <col min="12807" max="12807" width="27.42578125" style="17" customWidth="1"/>
    <col min="12808" max="12808" width="9.140625" style="17" customWidth="1"/>
    <col min="12809" max="13050" width="9.140625" style="17"/>
    <col min="13051" max="13051" width="79.42578125" style="17" customWidth="1"/>
    <col min="13052" max="13052" width="0" style="17" hidden="1" customWidth="1"/>
    <col min="13053" max="13053" width="9.140625" style="17"/>
    <col min="13054" max="13054" width="11" style="17" customWidth="1"/>
    <col min="13055" max="13055" width="9.28515625" style="17" customWidth="1"/>
    <col min="13056" max="13057" width="9.140625" style="17"/>
    <col min="13058" max="13058" width="13.42578125" style="17" customWidth="1"/>
    <col min="13059" max="13059" width="14.5703125" style="17" customWidth="1"/>
    <col min="13060" max="13061" width="9.140625" style="17"/>
    <col min="13062" max="13062" width="20" style="17" customWidth="1"/>
    <col min="13063" max="13063" width="27.42578125" style="17" customWidth="1"/>
    <col min="13064" max="13064" width="9.140625" style="17" customWidth="1"/>
    <col min="13065" max="13306" width="9.140625" style="17"/>
    <col min="13307" max="13307" width="79.42578125" style="17" customWidth="1"/>
    <col min="13308" max="13308" width="0" style="17" hidden="1" customWidth="1"/>
    <col min="13309" max="13309" width="9.140625" style="17"/>
    <col min="13310" max="13310" width="11" style="17" customWidth="1"/>
    <col min="13311" max="13311" width="9.28515625" style="17" customWidth="1"/>
    <col min="13312" max="13313" width="9.140625" style="17"/>
    <col min="13314" max="13314" width="13.42578125" style="17" customWidth="1"/>
    <col min="13315" max="13315" width="14.5703125" style="17" customWidth="1"/>
    <col min="13316" max="13317" width="9.140625" style="17"/>
    <col min="13318" max="13318" width="20" style="17" customWidth="1"/>
    <col min="13319" max="13319" width="27.42578125" style="17" customWidth="1"/>
    <col min="13320" max="13320" width="9.140625" style="17" customWidth="1"/>
    <col min="13321" max="13562" width="9.140625" style="17"/>
    <col min="13563" max="13563" width="79.42578125" style="17" customWidth="1"/>
    <col min="13564" max="13564" width="0" style="17" hidden="1" customWidth="1"/>
    <col min="13565" max="13565" width="9.140625" style="17"/>
    <col min="13566" max="13566" width="11" style="17" customWidth="1"/>
    <col min="13567" max="13567" width="9.28515625" style="17" customWidth="1"/>
    <col min="13568" max="13569" width="9.140625" style="17"/>
    <col min="13570" max="13570" width="13.42578125" style="17" customWidth="1"/>
    <col min="13571" max="13571" width="14.5703125" style="17" customWidth="1"/>
    <col min="13572" max="13573" width="9.140625" style="17"/>
    <col min="13574" max="13574" width="20" style="17" customWidth="1"/>
    <col min="13575" max="13575" width="27.42578125" style="17" customWidth="1"/>
    <col min="13576" max="13576" width="9.140625" style="17" customWidth="1"/>
    <col min="13577" max="13818" width="9.140625" style="17"/>
    <col min="13819" max="13819" width="79.42578125" style="17" customWidth="1"/>
    <col min="13820" max="13820" width="0" style="17" hidden="1" customWidth="1"/>
    <col min="13821" max="13821" width="9.140625" style="17"/>
    <col min="13822" max="13822" width="11" style="17" customWidth="1"/>
    <col min="13823" max="13823" width="9.28515625" style="17" customWidth="1"/>
    <col min="13824" max="13825" width="9.140625" style="17"/>
    <col min="13826" max="13826" width="13.42578125" style="17" customWidth="1"/>
    <col min="13827" max="13827" width="14.5703125" style="17" customWidth="1"/>
    <col min="13828" max="13829" width="9.140625" style="17"/>
    <col min="13830" max="13830" width="20" style="17" customWidth="1"/>
    <col min="13831" max="13831" width="27.42578125" style="17" customWidth="1"/>
    <col min="13832" max="13832" width="9.140625" style="17" customWidth="1"/>
    <col min="13833" max="14074" width="9.140625" style="17"/>
    <col min="14075" max="14075" width="79.42578125" style="17" customWidth="1"/>
    <col min="14076" max="14076" width="0" style="17" hidden="1" customWidth="1"/>
    <col min="14077" max="14077" width="9.140625" style="17"/>
    <col min="14078" max="14078" width="11" style="17" customWidth="1"/>
    <col min="14079" max="14079" width="9.28515625" style="17" customWidth="1"/>
    <col min="14080" max="14081" width="9.140625" style="17"/>
    <col min="14082" max="14082" width="13.42578125" style="17" customWidth="1"/>
    <col min="14083" max="14083" width="14.5703125" style="17" customWidth="1"/>
    <col min="14084" max="14085" width="9.140625" style="17"/>
    <col min="14086" max="14086" width="20" style="17" customWidth="1"/>
    <col min="14087" max="14087" width="27.42578125" style="17" customWidth="1"/>
    <col min="14088" max="14088" width="9.140625" style="17" customWidth="1"/>
    <col min="14089" max="14330" width="9.140625" style="17"/>
    <col min="14331" max="14331" width="79.42578125" style="17" customWidth="1"/>
    <col min="14332" max="14332" width="0" style="17" hidden="1" customWidth="1"/>
    <col min="14333" max="14333" width="9.140625" style="17"/>
    <col min="14334" max="14334" width="11" style="17" customWidth="1"/>
    <col min="14335" max="14335" width="9.28515625" style="17" customWidth="1"/>
    <col min="14336" max="14337" width="9.140625" style="17"/>
    <col min="14338" max="14338" width="13.42578125" style="17" customWidth="1"/>
    <col min="14339" max="14339" width="14.5703125" style="17" customWidth="1"/>
    <col min="14340" max="14341" width="9.140625" style="17"/>
    <col min="14342" max="14342" width="20" style="17" customWidth="1"/>
    <col min="14343" max="14343" width="27.42578125" style="17" customWidth="1"/>
    <col min="14344" max="14344" width="9.140625" style="17" customWidth="1"/>
    <col min="14345" max="14586" width="9.140625" style="17"/>
    <col min="14587" max="14587" width="79.42578125" style="17" customWidth="1"/>
    <col min="14588" max="14588" width="0" style="17" hidden="1" customWidth="1"/>
    <col min="14589" max="14589" width="9.140625" style="17"/>
    <col min="14590" max="14590" width="11" style="17" customWidth="1"/>
    <col min="14591" max="14591" width="9.28515625" style="17" customWidth="1"/>
    <col min="14592" max="14593" width="9.140625" style="17"/>
    <col min="14594" max="14594" width="13.42578125" style="17" customWidth="1"/>
    <col min="14595" max="14595" width="14.5703125" style="17" customWidth="1"/>
    <col min="14596" max="14597" width="9.140625" style="17"/>
    <col min="14598" max="14598" width="20" style="17" customWidth="1"/>
    <col min="14599" max="14599" width="27.42578125" style="17" customWidth="1"/>
    <col min="14600" max="14600" width="9.140625" style="17" customWidth="1"/>
    <col min="14601" max="14842" width="9.140625" style="17"/>
    <col min="14843" max="14843" width="79.42578125" style="17" customWidth="1"/>
    <col min="14844" max="14844" width="0" style="17" hidden="1" customWidth="1"/>
    <col min="14845" max="14845" width="9.140625" style="17"/>
    <col min="14846" max="14846" width="11" style="17" customWidth="1"/>
    <col min="14847" max="14847" width="9.28515625" style="17" customWidth="1"/>
    <col min="14848" max="14849" width="9.140625" style="17"/>
    <col min="14850" max="14850" width="13.42578125" style="17" customWidth="1"/>
    <col min="14851" max="14851" width="14.5703125" style="17" customWidth="1"/>
    <col min="14852" max="14853" width="9.140625" style="17"/>
    <col min="14854" max="14854" width="20" style="17" customWidth="1"/>
    <col min="14855" max="14855" width="27.42578125" style="17" customWidth="1"/>
    <col min="14856" max="14856" width="9.140625" style="17" customWidth="1"/>
    <col min="14857" max="15098" width="9.140625" style="17"/>
    <col min="15099" max="15099" width="79.42578125" style="17" customWidth="1"/>
    <col min="15100" max="15100" width="0" style="17" hidden="1" customWidth="1"/>
    <col min="15101" max="15101" width="9.140625" style="17"/>
    <col min="15102" max="15102" width="11" style="17" customWidth="1"/>
    <col min="15103" max="15103" width="9.28515625" style="17" customWidth="1"/>
    <col min="15104" max="15105" width="9.140625" style="17"/>
    <col min="15106" max="15106" width="13.42578125" style="17" customWidth="1"/>
    <col min="15107" max="15107" width="14.5703125" style="17" customWidth="1"/>
    <col min="15108" max="15109" width="9.140625" style="17"/>
    <col min="15110" max="15110" width="20" style="17" customWidth="1"/>
    <col min="15111" max="15111" width="27.42578125" style="17" customWidth="1"/>
    <col min="15112" max="15112" width="9.140625" style="17" customWidth="1"/>
    <col min="15113" max="15354" width="9.140625" style="17"/>
    <col min="15355" max="15355" width="79.42578125" style="17" customWidth="1"/>
    <col min="15356" max="15356" width="0" style="17" hidden="1" customWidth="1"/>
    <col min="15357" max="15357" width="9.140625" style="17"/>
    <col min="15358" max="15358" width="11" style="17" customWidth="1"/>
    <col min="15359" max="15359" width="9.28515625" style="17" customWidth="1"/>
    <col min="15360" max="15361" width="9.140625" style="17"/>
    <col min="15362" max="15362" width="13.42578125" style="17" customWidth="1"/>
    <col min="15363" max="15363" width="14.5703125" style="17" customWidth="1"/>
    <col min="15364" max="15365" width="9.140625" style="17"/>
    <col min="15366" max="15366" width="20" style="17" customWidth="1"/>
    <col min="15367" max="15367" width="27.42578125" style="17" customWidth="1"/>
    <col min="15368" max="15368" width="9.140625" style="17" customWidth="1"/>
    <col min="15369" max="15610" width="9.140625" style="17"/>
    <col min="15611" max="15611" width="79.42578125" style="17" customWidth="1"/>
    <col min="15612" max="15612" width="0" style="17" hidden="1" customWidth="1"/>
    <col min="15613" max="15613" width="9.140625" style="17"/>
    <col min="15614" max="15614" width="11" style="17" customWidth="1"/>
    <col min="15615" max="15615" width="9.28515625" style="17" customWidth="1"/>
    <col min="15616" max="15617" width="9.140625" style="17"/>
    <col min="15618" max="15618" width="13.42578125" style="17" customWidth="1"/>
    <col min="15619" max="15619" width="14.5703125" style="17" customWidth="1"/>
    <col min="15620" max="15621" width="9.140625" style="17"/>
    <col min="15622" max="15622" width="20" style="17" customWidth="1"/>
    <col min="15623" max="15623" width="27.42578125" style="17" customWidth="1"/>
    <col min="15624" max="15624" width="9.140625" style="17" customWidth="1"/>
    <col min="15625" max="15866" width="9.140625" style="17"/>
    <col min="15867" max="15867" width="79.42578125" style="17" customWidth="1"/>
    <col min="15868" max="15868" width="0" style="17" hidden="1" customWidth="1"/>
    <col min="15869" max="15869" width="9.140625" style="17"/>
    <col min="15870" max="15870" width="11" style="17" customWidth="1"/>
    <col min="15871" max="15871" width="9.28515625" style="17" customWidth="1"/>
    <col min="15872" max="15873" width="9.140625" style="17"/>
    <col min="15874" max="15874" width="13.42578125" style="17" customWidth="1"/>
    <col min="15875" max="15875" width="14.5703125" style="17" customWidth="1"/>
    <col min="15876" max="15877" width="9.140625" style="17"/>
    <col min="15878" max="15878" width="20" style="17" customWidth="1"/>
    <col min="15879" max="15879" width="27.42578125" style="17" customWidth="1"/>
    <col min="15880" max="15880" width="9.140625" style="17" customWidth="1"/>
    <col min="15881" max="16122" width="9.140625" style="17"/>
    <col min="16123" max="16123" width="79.42578125" style="17" customWidth="1"/>
    <col min="16124" max="16124" width="0" style="17" hidden="1" customWidth="1"/>
    <col min="16125" max="16125" width="9.140625" style="17"/>
    <col min="16126" max="16126" width="11" style="17" customWidth="1"/>
    <col min="16127" max="16127" width="9.28515625" style="17" customWidth="1"/>
    <col min="16128" max="16129" width="9.140625" style="17"/>
    <col min="16130" max="16130" width="13.42578125" style="17" customWidth="1"/>
    <col min="16131" max="16131" width="14.5703125" style="17" customWidth="1"/>
    <col min="16132" max="16133" width="9.140625" style="17"/>
    <col min="16134" max="16134" width="20" style="17" customWidth="1"/>
    <col min="16135" max="16135" width="27.42578125" style="17" customWidth="1"/>
    <col min="16136" max="16136" width="9.140625" style="17" customWidth="1"/>
    <col min="16137" max="16384" width="9.140625" style="17"/>
  </cols>
  <sheetData>
    <row r="1" spans="1:15" ht="48.75" customHeight="1" x14ac:dyDescent="0.25">
      <c r="F1" s="135" t="s">
        <v>25</v>
      </c>
      <c r="G1" s="135"/>
    </row>
    <row r="2" spans="1:15" hidden="1" x14ac:dyDescent="0.25"/>
    <row r="3" spans="1:15" hidden="1" x14ac:dyDescent="0.25"/>
    <row r="4" spans="1:15" hidden="1" x14ac:dyDescent="0.25"/>
    <row r="5" spans="1:15" ht="86.25" customHeight="1" x14ac:dyDescent="0.25">
      <c r="D5" s="60"/>
      <c r="E5" s="60"/>
      <c r="F5" s="135" t="s">
        <v>209</v>
      </c>
      <c r="G5" s="135"/>
    </row>
    <row r="6" spans="1:15" ht="60" customHeight="1" x14ac:dyDescent="0.25">
      <c r="A6" s="132" t="s">
        <v>192</v>
      </c>
      <c r="B6" s="132"/>
      <c r="C6" s="132"/>
      <c r="D6" s="132"/>
      <c r="E6" s="132"/>
      <c r="F6" s="132"/>
    </row>
    <row r="7" spans="1:15" ht="32.25" customHeight="1" x14ac:dyDescent="0.25">
      <c r="A7" s="20"/>
      <c r="B7" s="20"/>
      <c r="C7" s="20"/>
      <c r="F7" s="40"/>
      <c r="G7" s="40" t="s">
        <v>194</v>
      </c>
    </row>
    <row r="8" spans="1:15" ht="66.75" customHeight="1" x14ac:dyDescent="0.25">
      <c r="A8" s="80" t="s">
        <v>14</v>
      </c>
      <c r="B8" s="81" t="s">
        <v>197</v>
      </c>
      <c r="C8" s="81" t="s">
        <v>198</v>
      </c>
      <c r="D8" s="23" t="s">
        <v>170</v>
      </c>
      <c r="E8" s="38" t="s">
        <v>60</v>
      </c>
      <c r="F8" s="39" t="s">
        <v>3</v>
      </c>
      <c r="G8" s="53" t="s">
        <v>12</v>
      </c>
    </row>
    <row r="9" spans="1:15" ht="16.5" customHeight="1" x14ac:dyDescent="0.25">
      <c r="A9" s="83">
        <v>1</v>
      </c>
      <c r="B9" s="84">
        <v>2</v>
      </c>
      <c r="C9" s="84">
        <v>3</v>
      </c>
      <c r="D9" s="83">
        <v>6</v>
      </c>
      <c r="E9" s="84">
        <v>7</v>
      </c>
      <c r="F9" s="83">
        <v>8</v>
      </c>
      <c r="G9" s="84">
        <v>9</v>
      </c>
    </row>
    <row r="10" spans="1:15" x14ac:dyDescent="0.25">
      <c r="A10" s="91" t="s">
        <v>193</v>
      </c>
      <c r="B10" s="86">
        <v>940</v>
      </c>
      <c r="C10" s="123"/>
      <c r="D10" s="88">
        <f>D11+D50+D56+D67+D73</f>
        <v>11348300</v>
      </c>
      <c r="E10" s="88">
        <f>E11+E50+E56+E67+E73</f>
        <v>11322724.9</v>
      </c>
      <c r="F10" s="124">
        <f>D10-E10</f>
        <v>25575.099999999627</v>
      </c>
      <c r="G10" s="65">
        <f>E10/D10*100</f>
        <v>99.774634967351943</v>
      </c>
      <c r="H10" s="42"/>
      <c r="I10" s="44"/>
      <c r="J10" s="44"/>
      <c r="K10" s="42"/>
      <c r="L10" s="42"/>
      <c r="M10" s="44"/>
      <c r="N10" s="42"/>
      <c r="O10" s="22"/>
    </row>
    <row r="11" spans="1:15" x14ac:dyDescent="0.25">
      <c r="A11" s="101" t="s">
        <v>15</v>
      </c>
      <c r="B11" s="86">
        <v>940</v>
      </c>
      <c r="C11" s="86" t="s">
        <v>19</v>
      </c>
      <c r="D11" s="88">
        <f>D12+D26+D41+D17+D36+D46</f>
        <v>10069200</v>
      </c>
      <c r="E11" s="88">
        <f>E12+E26+E41+E17+E36+E46</f>
        <v>10064069.75</v>
      </c>
      <c r="F11" s="124">
        <f t="shared" ref="F11:F73" si="0">D11-E11</f>
        <v>5130.25</v>
      </c>
      <c r="G11" s="65">
        <f t="shared" ref="G11:G40" si="1">E11/D11*100</f>
        <v>99.949050073491435</v>
      </c>
      <c r="H11" s="20"/>
      <c r="I11" s="21"/>
      <c r="J11" s="21"/>
      <c r="K11" s="20"/>
      <c r="L11" s="20"/>
      <c r="M11" s="21"/>
      <c r="N11" s="20"/>
      <c r="O11" s="41"/>
    </row>
    <row r="12" spans="1:15" ht="42" customHeight="1" x14ac:dyDescent="0.25">
      <c r="A12" s="93" t="s">
        <v>17</v>
      </c>
      <c r="B12" s="90">
        <v>940</v>
      </c>
      <c r="C12" s="90" t="s">
        <v>101</v>
      </c>
      <c r="D12" s="94">
        <f>D13</f>
        <v>266600</v>
      </c>
      <c r="E12" s="94">
        <f>E13</f>
        <v>266523.12</v>
      </c>
      <c r="F12" s="55">
        <f t="shared" si="0"/>
        <v>76.880000000004657</v>
      </c>
      <c r="G12" s="69">
        <f t="shared" si="1"/>
        <v>99.971162790697676</v>
      </c>
      <c r="H12" s="45"/>
      <c r="I12" s="21"/>
      <c r="J12" s="21"/>
      <c r="K12" s="20"/>
      <c r="L12" s="20"/>
      <c r="M12" s="21"/>
      <c r="N12" s="20"/>
      <c r="O12" s="22"/>
    </row>
    <row r="13" spans="1:15" ht="30" hidden="1" customHeight="1" x14ac:dyDescent="0.25">
      <c r="A13" s="93" t="s">
        <v>100</v>
      </c>
      <c r="B13" s="90">
        <v>940</v>
      </c>
      <c r="C13" s="90" t="s">
        <v>101</v>
      </c>
      <c r="D13" s="94">
        <f t="shared" ref="D13:E15" si="2">D14</f>
        <v>266600</v>
      </c>
      <c r="E13" s="94">
        <f t="shared" si="2"/>
        <v>266523.12</v>
      </c>
      <c r="F13" s="55">
        <f t="shared" si="0"/>
        <v>76.880000000004657</v>
      </c>
      <c r="G13" s="69">
        <f t="shared" si="1"/>
        <v>99.971162790697676</v>
      </c>
      <c r="H13" s="20"/>
      <c r="I13" s="21"/>
      <c r="J13" s="21"/>
      <c r="K13" s="20"/>
      <c r="L13" s="20"/>
      <c r="M13" s="21"/>
      <c r="N13" s="20"/>
      <c r="O13" s="22"/>
    </row>
    <row r="14" spans="1:15" ht="141.75" hidden="1" customHeight="1" x14ac:dyDescent="0.25">
      <c r="A14" s="93" t="s">
        <v>103</v>
      </c>
      <c r="B14" s="90">
        <v>940</v>
      </c>
      <c r="C14" s="90" t="s">
        <v>101</v>
      </c>
      <c r="D14" s="94">
        <f t="shared" si="2"/>
        <v>266600</v>
      </c>
      <c r="E14" s="94">
        <f t="shared" si="2"/>
        <v>266523.12</v>
      </c>
      <c r="F14" s="55">
        <f t="shared" si="0"/>
        <v>76.880000000004657</v>
      </c>
      <c r="G14" s="69">
        <f t="shared" si="1"/>
        <v>99.971162790697676</v>
      </c>
      <c r="H14" s="20"/>
      <c r="I14" s="21"/>
      <c r="J14" s="21"/>
      <c r="K14" s="20"/>
      <c r="L14" s="20"/>
      <c r="M14" s="21"/>
      <c r="N14" s="20"/>
      <c r="O14" s="22"/>
    </row>
    <row r="15" spans="1:15" ht="299.25" hidden="1" customHeight="1" x14ac:dyDescent="0.25">
      <c r="A15" s="93" t="s">
        <v>21</v>
      </c>
      <c r="B15" s="90">
        <v>940</v>
      </c>
      <c r="C15" s="90" t="s">
        <v>101</v>
      </c>
      <c r="D15" s="94">
        <f t="shared" si="2"/>
        <v>266600</v>
      </c>
      <c r="E15" s="94">
        <f t="shared" si="2"/>
        <v>266523.12</v>
      </c>
      <c r="F15" s="55">
        <f t="shared" si="0"/>
        <v>76.880000000004657</v>
      </c>
      <c r="G15" s="69">
        <f t="shared" si="1"/>
        <v>99.971162790697676</v>
      </c>
      <c r="H15" s="20"/>
      <c r="I15" s="21"/>
      <c r="J15" s="21"/>
      <c r="K15" s="20"/>
      <c r="L15" s="20"/>
      <c r="M15" s="21"/>
      <c r="N15" s="20"/>
      <c r="O15" s="22"/>
    </row>
    <row r="16" spans="1:15" ht="330.75" hidden="1" customHeight="1" x14ac:dyDescent="0.25">
      <c r="A16" s="89" t="s">
        <v>106</v>
      </c>
      <c r="B16" s="90">
        <v>940</v>
      </c>
      <c r="C16" s="90" t="s">
        <v>101</v>
      </c>
      <c r="D16" s="94">
        <v>266600</v>
      </c>
      <c r="E16" s="94">
        <v>266523.12</v>
      </c>
      <c r="F16" s="55">
        <f t="shared" si="0"/>
        <v>76.880000000004657</v>
      </c>
      <c r="G16" s="69">
        <f t="shared" si="1"/>
        <v>99.971162790697676</v>
      </c>
      <c r="H16" s="45"/>
      <c r="I16" s="21"/>
      <c r="J16" s="21"/>
      <c r="K16" s="20"/>
      <c r="L16" s="20"/>
      <c r="M16" s="21"/>
      <c r="N16" s="20"/>
      <c r="O16" s="22"/>
    </row>
    <row r="17" spans="1:15" ht="48" customHeight="1" x14ac:dyDescent="0.25">
      <c r="A17" s="93" t="s">
        <v>18</v>
      </c>
      <c r="B17" s="90">
        <v>940</v>
      </c>
      <c r="C17" s="90" t="s">
        <v>111</v>
      </c>
      <c r="D17" s="94">
        <f>D18</f>
        <v>2573500</v>
      </c>
      <c r="E17" s="94">
        <f>E18</f>
        <v>2572253.12</v>
      </c>
      <c r="F17" s="55">
        <f t="shared" si="0"/>
        <v>1246.8799999998882</v>
      </c>
      <c r="G17" s="69">
        <f t="shared" si="1"/>
        <v>99.951549251991452</v>
      </c>
      <c r="H17" s="45"/>
      <c r="I17" s="21"/>
      <c r="J17" s="21"/>
      <c r="K17" s="20"/>
      <c r="L17" s="20"/>
      <c r="M17" s="21"/>
      <c r="N17" s="20"/>
      <c r="O17" s="22"/>
    </row>
    <row r="18" spans="1:15" ht="15.75" hidden="1" customHeight="1" x14ac:dyDescent="0.25">
      <c r="A18" s="89" t="s">
        <v>110</v>
      </c>
      <c r="B18" s="90">
        <v>940</v>
      </c>
      <c r="C18" s="90" t="s">
        <v>111</v>
      </c>
      <c r="D18" s="94">
        <f>D19</f>
        <v>2573500</v>
      </c>
      <c r="E18" s="94">
        <f>E19</f>
        <v>2572253.12</v>
      </c>
      <c r="F18" s="55">
        <f t="shared" si="0"/>
        <v>1246.8799999998882</v>
      </c>
      <c r="G18" s="69">
        <f t="shared" si="1"/>
        <v>99.951549251991452</v>
      </c>
      <c r="H18" s="20"/>
      <c r="I18" s="21"/>
      <c r="J18" s="21"/>
      <c r="K18" s="20"/>
      <c r="L18" s="20"/>
      <c r="M18" s="21"/>
      <c r="N18" s="20"/>
      <c r="O18" s="22"/>
    </row>
    <row r="19" spans="1:15" hidden="1" x14ac:dyDescent="0.25">
      <c r="A19" s="93" t="s">
        <v>113</v>
      </c>
      <c r="B19" s="90">
        <v>940</v>
      </c>
      <c r="C19" s="90" t="s">
        <v>111</v>
      </c>
      <c r="D19" s="94">
        <f>D20+D22+D24</f>
        <v>2573500</v>
      </c>
      <c r="E19" s="94">
        <f>E20+E22+E24</f>
        <v>2572253.12</v>
      </c>
      <c r="F19" s="55">
        <f t="shared" si="0"/>
        <v>1246.8799999998882</v>
      </c>
      <c r="G19" s="69">
        <f t="shared" si="1"/>
        <v>99.951549251991452</v>
      </c>
      <c r="H19" s="20"/>
      <c r="I19" s="21"/>
      <c r="J19" s="21"/>
      <c r="K19" s="20"/>
      <c r="L19" s="20"/>
      <c r="M19" s="21"/>
      <c r="N19" s="20"/>
      <c r="O19" s="22"/>
    </row>
    <row r="20" spans="1:15" ht="204.75" hidden="1" customHeight="1" x14ac:dyDescent="0.25">
      <c r="A20" s="93" t="s">
        <v>21</v>
      </c>
      <c r="B20" s="90">
        <v>940</v>
      </c>
      <c r="C20" s="90" t="s">
        <v>111</v>
      </c>
      <c r="D20" s="94">
        <f>D21</f>
        <v>1993500</v>
      </c>
      <c r="E20" s="94" t="str">
        <f>E21</f>
        <v>1993498</v>
      </c>
      <c r="F20" s="55">
        <f t="shared" si="0"/>
        <v>2</v>
      </c>
      <c r="G20" s="69">
        <f t="shared" si="1"/>
        <v>99.999899673940305</v>
      </c>
      <c r="H20" s="45"/>
      <c r="I20" s="21"/>
      <c r="J20" s="21"/>
      <c r="K20" s="20"/>
      <c r="L20" s="20"/>
      <c r="M20" s="21"/>
      <c r="N20" s="20"/>
      <c r="O20" s="22"/>
    </row>
    <row r="21" spans="1:15" ht="8.25" hidden="1" customHeight="1" x14ac:dyDescent="0.25">
      <c r="A21" s="89" t="s">
        <v>106</v>
      </c>
      <c r="B21" s="90">
        <v>940</v>
      </c>
      <c r="C21" s="90" t="s">
        <v>111</v>
      </c>
      <c r="D21" s="94">
        <v>1993500</v>
      </c>
      <c r="E21" s="55" t="s">
        <v>171</v>
      </c>
      <c r="F21" s="55">
        <f t="shared" si="0"/>
        <v>2</v>
      </c>
      <c r="G21" s="69">
        <f t="shared" si="1"/>
        <v>99.999899673940305</v>
      </c>
      <c r="H21" s="20"/>
      <c r="I21" s="21"/>
      <c r="J21" s="21"/>
      <c r="K21" s="20"/>
      <c r="L21" s="20"/>
      <c r="M21" s="21"/>
      <c r="N21" s="20"/>
      <c r="O21" s="22"/>
    </row>
    <row r="22" spans="1:15" ht="15.75" hidden="1" customHeight="1" x14ac:dyDescent="0.25">
      <c r="A22" s="89" t="s">
        <v>20</v>
      </c>
      <c r="B22" s="90">
        <v>940</v>
      </c>
      <c r="C22" s="90" t="s">
        <v>111</v>
      </c>
      <c r="D22" s="94">
        <f>D23</f>
        <v>578000</v>
      </c>
      <c r="E22" s="94">
        <f>E23</f>
        <v>576955.12</v>
      </c>
      <c r="F22" s="55">
        <f t="shared" si="0"/>
        <v>1044.8800000000047</v>
      </c>
      <c r="G22" s="69">
        <f t="shared" si="1"/>
        <v>99.819224913494807</v>
      </c>
      <c r="H22" s="20"/>
      <c r="I22" s="21"/>
      <c r="J22" s="21"/>
      <c r="K22" s="20"/>
      <c r="L22" s="20"/>
      <c r="M22" s="21"/>
      <c r="N22" s="20"/>
      <c r="O22" s="22"/>
    </row>
    <row r="23" spans="1:15" ht="378" hidden="1" customHeight="1" x14ac:dyDescent="0.25">
      <c r="A23" s="89" t="s">
        <v>116</v>
      </c>
      <c r="B23" s="90">
        <v>940</v>
      </c>
      <c r="C23" s="90" t="s">
        <v>111</v>
      </c>
      <c r="D23" s="94">
        <v>578000</v>
      </c>
      <c r="E23" s="94">
        <v>576955.12</v>
      </c>
      <c r="F23" s="55">
        <f t="shared" si="0"/>
        <v>1044.8800000000047</v>
      </c>
      <c r="G23" s="69">
        <f t="shared" si="1"/>
        <v>99.819224913494807</v>
      </c>
      <c r="H23" s="45"/>
      <c r="I23" s="21"/>
      <c r="J23" s="21"/>
      <c r="K23" s="20"/>
      <c r="L23" s="20"/>
      <c r="M23" s="21"/>
      <c r="N23" s="20"/>
      <c r="O23" s="22"/>
    </row>
    <row r="24" spans="1:15" ht="236.25" hidden="1" customHeight="1" x14ac:dyDescent="0.25">
      <c r="A24" s="95" t="s">
        <v>118</v>
      </c>
      <c r="B24" s="96">
        <v>940</v>
      </c>
      <c r="C24" s="96" t="s">
        <v>111</v>
      </c>
      <c r="D24" s="94">
        <f>D25</f>
        <v>2000</v>
      </c>
      <c r="E24" s="94" t="str">
        <f>E25</f>
        <v>1800</v>
      </c>
      <c r="F24" s="55">
        <f t="shared" si="0"/>
        <v>200</v>
      </c>
      <c r="G24" s="69">
        <f t="shared" si="1"/>
        <v>90</v>
      </c>
      <c r="H24" s="45"/>
      <c r="I24" s="21"/>
      <c r="J24" s="21"/>
      <c r="K24" s="20"/>
      <c r="L24" s="20"/>
      <c r="M24" s="21"/>
      <c r="N24" s="20"/>
      <c r="O24" s="22"/>
    </row>
    <row r="25" spans="1:15" ht="31.5" hidden="1" customHeight="1" x14ac:dyDescent="0.25">
      <c r="A25" s="95" t="s">
        <v>119</v>
      </c>
      <c r="B25" s="96">
        <v>940</v>
      </c>
      <c r="C25" s="96" t="s">
        <v>111</v>
      </c>
      <c r="D25" s="94">
        <v>2000</v>
      </c>
      <c r="E25" s="55" t="s">
        <v>172</v>
      </c>
      <c r="F25" s="55">
        <f t="shared" si="0"/>
        <v>200</v>
      </c>
      <c r="G25" s="69">
        <f t="shared" si="1"/>
        <v>90</v>
      </c>
      <c r="H25" s="45"/>
      <c r="I25" s="21"/>
      <c r="J25" s="21"/>
      <c r="K25" s="20"/>
      <c r="L25" s="20"/>
      <c r="M25" s="21"/>
      <c r="N25" s="20"/>
      <c r="O25" s="22"/>
    </row>
    <row r="26" spans="1:15" ht="63.75" customHeight="1" x14ac:dyDescent="0.25">
      <c r="A26" s="93" t="s">
        <v>24</v>
      </c>
      <c r="B26" s="90">
        <v>940</v>
      </c>
      <c r="C26" s="90" t="s">
        <v>123</v>
      </c>
      <c r="D26" s="94">
        <f>D27</f>
        <v>6319300</v>
      </c>
      <c r="E26" s="94">
        <f>E27</f>
        <v>6315493.5099999998</v>
      </c>
      <c r="F26" s="55">
        <f t="shared" si="0"/>
        <v>3806.4900000002235</v>
      </c>
      <c r="G26" s="69">
        <f t="shared" si="1"/>
        <v>99.939764056145449</v>
      </c>
      <c r="H26" s="20"/>
      <c r="I26" s="21"/>
      <c r="J26" s="21"/>
      <c r="K26" s="20"/>
      <c r="L26" s="20"/>
      <c r="M26" s="21"/>
      <c r="N26" s="20"/>
      <c r="O26" s="22"/>
    </row>
    <row r="27" spans="1:15" ht="409.5" hidden="1" customHeight="1" x14ac:dyDescent="0.25">
      <c r="A27" s="93" t="s">
        <v>122</v>
      </c>
      <c r="B27" s="90">
        <v>940</v>
      </c>
      <c r="C27" s="90" t="s">
        <v>123</v>
      </c>
      <c r="D27" s="94">
        <f>D28</f>
        <v>6319300</v>
      </c>
      <c r="E27" s="94">
        <f>E28</f>
        <v>6315493.5099999998</v>
      </c>
      <c r="F27" s="55">
        <f t="shared" si="0"/>
        <v>3806.4900000002235</v>
      </c>
      <c r="G27" s="69">
        <f t="shared" si="1"/>
        <v>99.939764056145449</v>
      </c>
      <c r="H27" s="20"/>
      <c r="I27" s="21"/>
      <c r="J27" s="21"/>
      <c r="K27" s="20"/>
      <c r="L27" s="20"/>
      <c r="M27" s="21"/>
      <c r="N27" s="20"/>
      <c r="O27" s="22"/>
    </row>
    <row r="28" spans="1:15" ht="283.5" hidden="1" customHeight="1" x14ac:dyDescent="0.25">
      <c r="A28" s="93" t="s">
        <v>125</v>
      </c>
      <c r="B28" s="90">
        <v>940</v>
      </c>
      <c r="C28" s="90" t="s">
        <v>123</v>
      </c>
      <c r="D28" s="94">
        <f>D29+D31+D33</f>
        <v>6319300</v>
      </c>
      <c r="E28" s="94">
        <f>E29+E31+E33</f>
        <v>6315493.5099999998</v>
      </c>
      <c r="F28" s="55">
        <f t="shared" si="0"/>
        <v>3806.4900000002235</v>
      </c>
      <c r="G28" s="69">
        <f t="shared" si="1"/>
        <v>99.939764056145449</v>
      </c>
      <c r="H28" s="20"/>
      <c r="I28" s="21"/>
      <c r="J28" s="21"/>
      <c r="K28" s="20"/>
      <c r="L28" s="20"/>
      <c r="M28" s="21"/>
      <c r="N28" s="20"/>
      <c r="O28" s="22"/>
    </row>
    <row r="29" spans="1:15" ht="252" hidden="1" customHeight="1" x14ac:dyDescent="0.25">
      <c r="A29" s="93" t="s">
        <v>21</v>
      </c>
      <c r="B29" s="90">
        <v>940</v>
      </c>
      <c r="C29" s="90" t="s">
        <v>123</v>
      </c>
      <c r="D29" s="94">
        <f>D30</f>
        <v>6086100</v>
      </c>
      <c r="E29" s="94">
        <f>E30</f>
        <v>6085601.21</v>
      </c>
      <c r="F29" s="55">
        <f t="shared" si="0"/>
        <v>498.79000000003725</v>
      </c>
      <c r="G29" s="69">
        <f t="shared" si="1"/>
        <v>99.991804439624715</v>
      </c>
      <c r="H29" s="45"/>
      <c r="I29" s="21"/>
      <c r="J29" s="21"/>
      <c r="K29" s="20"/>
      <c r="L29" s="20"/>
      <c r="M29" s="21"/>
      <c r="N29" s="20"/>
      <c r="O29" s="22"/>
    </row>
    <row r="30" spans="1:15" ht="236.25" hidden="1" customHeight="1" x14ac:dyDescent="0.25">
      <c r="A30" s="89" t="s">
        <v>106</v>
      </c>
      <c r="B30" s="90">
        <v>940</v>
      </c>
      <c r="C30" s="90" t="s">
        <v>123</v>
      </c>
      <c r="D30" s="94">
        <v>6086100</v>
      </c>
      <c r="E30" s="94">
        <v>6085601.21</v>
      </c>
      <c r="F30" s="55">
        <f t="shared" si="0"/>
        <v>498.79000000003725</v>
      </c>
      <c r="G30" s="69">
        <f t="shared" si="1"/>
        <v>99.991804439624715</v>
      </c>
      <c r="H30" s="45"/>
      <c r="I30" s="21"/>
      <c r="J30" s="21"/>
      <c r="K30" s="20"/>
      <c r="L30" s="20"/>
      <c r="M30" s="21"/>
      <c r="N30" s="20"/>
      <c r="O30" s="22"/>
    </row>
    <row r="31" spans="1:15" ht="15" hidden="1" customHeight="1" x14ac:dyDescent="0.25">
      <c r="A31" s="89" t="s">
        <v>20</v>
      </c>
      <c r="B31" s="90">
        <v>940</v>
      </c>
      <c r="C31" s="90" t="s">
        <v>123</v>
      </c>
      <c r="D31" s="94">
        <f>D32</f>
        <v>224900</v>
      </c>
      <c r="E31" s="94" t="str">
        <f>E32</f>
        <v>224892.3</v>
      </c>
      <c r="F31" s="55">
        <f t="shared" si="0"/>
        <v>7.7000000000116415</v>
      </c>
      <c r="G31" s="69">
        <f t="shared" si="1"/>
        <v>99.996576256113826</v>
      </c>
      <c r="H31" s="20"/>
      <c r="I31" s="21"/>
      <c r="J31" s="21"/>
      <c r="K31" s="20"/>
      <c r="L31" s="20"/>
      <c r="M31" s="21"/>
      <c r="N31" s="20"/>
      <c r="O31" s="22"/>
    </row>
    <row r="32" spans="1:15" hidden="1" x14ac:dyDescent="0.25">
      <c r="A32" s="89" t="s">
        <v>116</v>
      </c>
      <c r="B32" s="90">
        <v>940</v>
      </c>
      <c r="C32" s="90" t="s">
        <v>123</v>
      </c>
      <c r="D32" s="94">
        <v>224900</v>
      </c>
      <c r="E32" s="55" t="s">
        <v>173</v>
      </c>
      <c r="F32" s="55">
        <f t="shared" si="0"/>
        <v>7.7000000000116415</v>
      </c>
      <c r="G32" s="69">
        <f t="shared" si="1"/>
        <v>99.996576256113826</v>
      </c>
      <c r="H32" s="20"/>
      <c r="I32" s="21"/>
      <c r="J32" s="21"/>
      <c r="K32" s="20"/>
      <c r="L32" s="20"/>
      <c r="M32" s="21"/>
      <c r="N32" s="20"/>
      <c r="O32" s="41"/>
    </row>
    <row r="33" spans="1:250" ht="15" hidden="1" customHeight="1" x14ac:dyDescent="0.25">
      <c r="A33" s="95" t="s">
        <v>118</v>
      </c>
      <c r="B33" s="96">
        <v>940</v>
      </c>
      <c r="C33" s="96" t="s">
        <v>123</v>
      </c>
      <c r="D33" s="94">
        <f>D35+D34</f>
        <v>8300</v>
      </c>
      <c r="E33" s="94">
        <f>E35+E34</f>
        <v>5000</v>
      </c>
      <c r="F33" s="55">
        <f t="shared" si="0"/>
        <v>3300</v>
      </c>
      <c r="G33" s="69">
        <f t="shared" si="1"/>
        <v>60.24096385542169</v>
      </c>
      <c r="H33" s="20"/>
      <c r="I33" s="21"/>
      <c r="J33" s="21"/>
      <c r="K33" s="20"/>
      <c r="L33" s="20"/>
      <c r="M33" s="21"/>
      <c r="N33" s="20"/>
      <c r="O33" s="22"/>
    </row>
    <row r="34" spans="1:250" s="18" customFormat="1" ht="15" hidden="1" customHeight="1" x14ac:dyDescent="0.25">
      <c r="A34" s="95" t="s">
        <v>174</v>
      </c>
      <c r="B34" s="90">
        <v>940</v>
      </c>
      <c r="C34" s="90" t="s">
        <v>123</v>
      </c>
      <c r="D34" s="94">
        <v>3000</v>
      </c>
      <c r="E34" s="94">
        <v>0</v>
      </c>
      <c r="F34" s="55">
        <f t="shared" si="0"/>
        <v>3000</v>
      </c>
      <c r="G34" s="69">
        <f t="shared" si="1"/>
        <v>0</v>
      </c>
      <c r="H34" s="21"/>
      <c r="I34" s="21"/>
      <c r="J34" s="20"/>
      <c r="K34" s="20"/>
      <c r="L34" s="20"/>
      <c r="M34" s="20"/>
      <c r="N34" s="41"/>
      <c r="O34" s="22"/>
      <c r="P34" s="44"/>
      <c r="Q34" s="42"/>
      <c r="R34" s="42"/>
      <c r="S34" s="44"/>
      <c r="T34" s="42"/>
      <c r="U34" s="22"/>
      <c r="V34" s="43"/>
      <c r="W34" s="43"/>
      <c r="X34" s="44"/>
      <c r="Y34" s="44"/>
      <c r="Z34" s="42"/>
      <c r="AA34" s="42"/>
      <c r="AB34" s="44"/>
      <c r="AC34" s="42"/>
      <c r="AD34" s="22"/>
      <c r="AE34" s="43"/>
      <c r="AF34" s="43"/>
      <c r="AG34" s="44"/>
      <c r="AH34" s="44"/>
      <c r="AI34" s="42"/>
      <c r="AJ34" s="42"/>
      <c r="AK34" s="44"/>
      <c r="AL34" s="42"/>
      <c r="AM34" s="22"/>
      <c r="AN34" s="43"/>
      <c r="AO34" s="43"/>
      <c r="AP34" s="44"/>
      <c r="AQ34" s="44"/>
      <c r="AR34" s="42"/>
      <c r="AS34" s="42"/>
      <c r="AT34" s="44"/>
      <c r="AU34" s="42"/>
      <c r="AV34" s="22"/>
      <c r="AW34" s="43"/>
      <c r="AX34" s="43"/>
      <c r="AY34" s="44"/>
      <c r="AZ34" s="44"/>
      <c r="BA34" s="42"/>
      <c r="BB34" s="42"/>
      <c r="BC34" s="44"/>
      <c r="BD34" s="42"/>
      <c r="BE34" s="22"/>
      <c r="BF34" s="43"/>
      <c r="BG34" s="43"/>
      <c r="BH34" s="44"/>
      <c r="BI34" s="44"/>
      <c r="BJ34" s="42"/>
      <c r="BK34" s="42"/>
      <c r="BL34" s="44"/>
      <c r="BM34" s="42"/>
      <c r="BN34" s="22"/>
      <c r="BO34" s="43"/>
      <c r="BP34" s="43"/>
      <c r="BQ34" s="44"/>
      <c r="BR34" s="44"/>
      <c r="BS34" s="42"/>
      <c r="BT34" s="42"/>
      <c r="BU34" s="44"/>
      <c r="BV34" s="42"/>
      <c r="BW34" s="22"/>
      <c r="BX34" s="43"/>
      <c r="BY34" s="43"/>
      <c r="BZ34" s="44"/>
      <c r="CA34" s="44"/>
      <c r="CB34" s="42"/>
      <c r="CC34" s="42"/>
      <c r="CD34" s="44"/>
      <c r="CE34" s="42"/>
      <c r="CF34" s="22"/>
      <c r="CG34" s="43"/>
      <c r="CH34" s="43"/>
      <c r="CI34" s="44"/>
      <c r="CJ34" s="44"/>
      <c r="CK34" s="42"/>
      <c r="CL34" s="42"/>
      <c r="CM34" s="44"/>
      <c r="CN34" s="42"/>
      <c r="CO34" s="22"/>
      <c r="CP34" s="43"/>
      <c r="CQ34" s="43"/>
      <c r="CR34" s="44"/>
      <c r="CS34" s="44"/>
      <c r="CT34" s="42"/>
      <c r="CU34" s="42"/>
      <c r="CV34" s="44"/>
      <c r="CW34" s="42"/>
      <c r="CX34" s="22"/>
      <c r="CY34" s="43"/>
      <c r="CZ34" s="43"/>
      <c r="DA34" s="44"/>
      <c r="DB34" s="44"/>
      <c r="DC34" s="42"/>
      <c r="DD34" s="42"/>
      <c r="DE34" s="44"/>
      <c r="DF34" s="42"/>
      <c r="DG34" s="22"/>
      <c r="DH34" s="43"/>
      <c r="DI34" s="43"/>
      <c r="DJ34" s="44"/>
      <c r="DK34" s="44"/>
      <c r="DL34" s="42"/>
      <c r="DM34" s="42"/>
      <c r="DN34" s="44"/>
      <c r="DO34" s="42"/>
      <c r="DP34" s="22"/>
      <c r="DQ34" s="43"/>
      <c r="DR34" s="43"/>
      <c r="DS34" s="44"/>
      <c r="DT34" s="44"/>
      <c r="DU34" s="42"/>
      <c r="DV34" s="42"/>
      <c r="DW34" s="44"/>
      <c r="DX34" s="42"/>
      <c r="DY34" s="22"/>
      <c r="DZ34" s="43"/>
      <c r="EA34" s="43"/>
      <c r="EB34" s="44"/>
      <c r="EC34" s="44"/>
      <c r="ED34" s="42"/>
      <c r="EE34" s="42"/>
      <c r="EF34" s="44"/>
      <c r="EG34" s="42"/>
      <c r="EH34" s="22"/>
      <c r="EI34" s="43"/>
      <c r="EJ34" s="43"/>
      <c r="EK34" s="44"/>
      <c r="EL34" s="44"/>
      <c r="EM34" s="42"/>
      <c r="EN34" s="42"/>
      <c r="EO34" s="44"/>
      <c r="EP34" s="42"/>
      <c r="EQ34" s="22"/>
      <c r="ER34" s="43"/>
      <c r="ES34" s="43"/>
      <c r="ET34" s="44"/>
      <c r="EU34" s="44"/>
      <c r="EV34" s="42"/>
      <c r="EW34" s="42"/>
      <c r="EX34" s="44"/>
      <c r="EY34" s="42"/>
      <c r="EZ34" s="22"/>
      <c r="FA34" s="43"/>
      <c r="FB34" s="43"/>
      <c r="FC34" s="44"/>
      <c r="FD34" s="44"/>
      <c r="FE34" s="42"/>
      <c r="FF34" s="42"/>
      <c r="FG34" s="44"/>
      <c r="FH34" s="42"/>
      <c r="FI34" s="22"/>
      <c r="FJ34" s="43"/>
      <c r="FK34" s="43"/>
      <c r="FL34" s="44"/>
      <c r="FM34" s="44"/>
      <c r="FN34" s="42"/>
      <c r="FO34" s="42"/>
      <c r="FP34" s="44"/>
      <c r="FQ34" s="42"/>
      <c r="FR34" s="22"/>
      <c r="FS34" s="43"/>
      <c r="FT34" s="43"/>
      <c r="FU34" s="44"/>
      <c r="FV34" s="44"/>
      <c r="FW34" s="42"/>
      <c r="FX34" s="42"/>
      <c r="FY34" s="44"/>
      <c r="FZ34" s="42"/>
      <c r="GA34" s="22"/>
      <c r="GB34" s="43"/>
      <c r="GC34" s="43"/>
      <c r="GD34" s="44"/>
      <c r="GE34" s="44"/>
      <c r="GF34" s="42"/>
      <c r="GG34" s="42"/>
      <c r="GH34" s="44"/>
      <c r="GI34" s="42"/>
      <c r="GJ34" s="22"/>
      <c r="GK34" s="43"/>
      <c r="GL34" s="43"/>
      <c r="GM34" s="44"/>
      <c r="GN34" s="44"/>
      <c r="GO34" s="42"/>
      <c r="GP34" s="42"/>
      <c r="GQ34" s="44"/>
      <c r="GR34" s="42"/>
      <c r="GS34" s="22"/>
      <c r="GT34" s="43"/>
      <c r="GU34" s="43"/>
      <c r="GV34" s="44"/>
      <c r="GW34" s="44"/>
      <c r="GX34" s="42"/>
      <c r="GY34" s="42"/>
      <c r="GZ34" s="44"/>
      <c r="HA34" s="42"/>
      <c r="HB34" s="22"/>
      <c r="HC34" s="43"/>
      <c r="HD34" s="43"/>
      <c r="HE34" s="44"/>
      <c r="HF34" s="44"/>
      <c r="HG34" s="42"/>
      <c r="HH34" s="42"/>
      <c r="HI34" s="44"/>
      <c r="HJ34" s="42"/>
      <c r="HK34" s="22"/>
      <c r="HL34" s="43"/>
      <c r="HM34" s="43"/>
      <c r="HN34" s="44"/>
      <c r="HO34" s="44"/>
      <c r="HP34" s="42"/>
      <c r="HQ34" s="42"/>
      <c r="HR34" s="44"/>
      <c r="HS34" s="42"/>
      <c r="HT34" s="22"/>
      <c r="HU34" s="43"/>
      <c r="HV34" s="43"/>
      <c r="HW34" s="44"/>
      <c r="HX34" s="44"/>
      <c r="HY34" s="42"/>
      <c r="HZ34" s="42"/>
      <c r="IA34" s="44"/>
      <c r="IB34" s="42"/>
      <c r="IC34" s="22"/>
      <c r="ID34" s="43"/>
      <c r="IE34" s="43"/>
      <c r="IF34" s="44"/>
      <c r="IG34" s="44"/>
      <c r="IH34" s="42"/>
      <c r="II34" s="42"/>
      <c r="IJ34" s="44"/>
      <c r="IK34" s="42"/>
      <c r="IL34" s="22"/>
      <c r="IM34" s="43"/>
      <c r="IN34" s="43"/>
      <c r="IO34" s="44"/>
      <c r="IP34" s="44"/>
    </row>
    <row r="35" spans="1:250" ht="15" hidden="1" customHeight="1" x14ac:dyDescent="0.25">
      <c r="A35" s="95" t="s">
        <v>119</v>
      </c>
      <c r="B35" s="96">
        <v>940</v>
      </c>
      <c r="C35" s="96" t="s">
        <v>123</v>
      </c>
      <c r="D35" s="94">
        <v>5300</v>
      </c>
      <c r="E35" s="55" t="s">
        <v>175</v>
      </c>
      <c r="F35" s="55">
        <f t="shared" si="0"/>
        <v>300</v>
      </c>
      <c r="G35" s="69">
        <f t="shared" si="1"/>
        <v>94.339622641509436</v>
      </c>
      <c r="H35" s="21"/>
      <c r="I35" s="21"/>
      <c r="J35" s="20"/>
      <c r="K35" s="20"/>
      <c r="L35" s="20"/>
      <c r="M35" s="20"/>
      <c r="N35" s="41"/>
      <c r="O35" s="22"/>
    </row>
    <row r="36" spans="1:250" x14ac:dyDescent="0.25">
      <c r="A36" s="95" t="s">
        <v>127</v>
      </c>
      <c r="B36" s="96">
        <v>940</v>
      </c>
      <c r="C36" s="100" t="s">
        <v>128</v>
      </c>
      <c r="D36" s="94">
        <f t="shared" ref="D36:E39" si="3">D37</f>
        <v>909800</v>
      </c>
      <c r="E36" s="94" t="str">
        <f t="shared" si="3"/>
        <v>909800</v>
      </c>
      <c r="F36" s="55">
        <f t="shared" si="0"/>
        <v>0</v>
      </c>
      <c r="G36" s="69">
        <f t="shared" si="1"/>
        <v>100</v>
      </c>
      <c r="H36" s="21"/>
      <c r="I36" s="21"/>
      <c r="J36" s="20"/>
      <c r="K36" s="20"/>
      <c r="L36" s="21"/>
      <c r="M36" s="20"/>
      <c r="N36" s="22"/>
      <c r="O36" s="22"/>
    </row>
    <row r="37" spans="1:250" ht="30" hidden="1" x14ac:dyDescent="0.25">
      <c r="A37" s="99" t="s">
        <v>129</v>
      </c>
      <c r="B37" s="96">
        <v>940</v>
      </c>
      <c r="C37" s="100" t="s">
        <v>128</v>
      </c>
      <c r="D37" s="94">
        <f t="shared" si="3"/>
        <v>909800</v>
      </c>
      <c r="E37" s="94" t="str">
        <f t="shared" si="3"/>
        <v>909800</v>
      </c>
      <c r="F37" s="55">
        <f t="shared" si="0"/>
        <v>0</v>
      </c>
      <c r="G37" s="69">
        <f t="shared" si="1"/>
        <v>100</v>
      </c>
      <c r="H37" s="21"/>
      <c r="I37" s="21"/>
      <c r="J37" s="20"/>
      <c r="K37" s="20"/>
      <c r="L37" s="21"/>
      <c r="M37" s="20"/>
      <c r="N37" s="41"/>
      <c r="O37" s="22"/>
    </row>
    <row r="38" spans="1:250" ht="31.5" hidden="1" customHeight="1" x14ac:dyDescent="0.25">
      <c r="A38" s="99" t="s">
        <v>130</v>
      </c>
      <c r="B38" s="96">
        <v>940</v>
      </c>
      <c r="C38" s="100" t="s">
        <v>128</v>
      </c>
      <c r="D38" s="94">
        <f t="shared" si="3"/>
        <v>909800</v>
      </c>
      <c r="E38" s="94" t="str">
        <f t="shared" si="3"/>
        <v>909800</v>
      </c>
      <c r="F38" s="55">
        <f t="shared" si="0"/>
        <v>0</v>
      </c>
      <c r="G38" s="69">
        <f t="shared" si="1"/>
        <v>100</v>
      </c>
      <c r="H38" s="20"/>
      <c r="I38" s="21"/>
      <c r="J38" s="21"/>
      <c r="K38" s="20"/>
      <c r="L38" s="20"/>
      <c r="M38" s="21"/>
      <c r="N38" s="20"/>
      <c r="O38" s="22"/>
    </row>
    <row r="39" spans="1:250" ht="28.5" hidden="1" customHeight="1" x14ac:dyDescent="0.25">
      <c r="A39" s="95" t="s">
        <v>118</v>
      </c>
      <c r="B39" s="96">
        <v>940</v>
      </c>
      <c r="C39" s="100" t="s">
        <v>128</v>
      </c>
      <c r="D39" s="94">
        <f t="shared" si="3"/>
        <v>909800</v>
      </c>
      <c r="E39" s="94" t="str">
        <f t="shared" si="3"/>
        <v>909800</v>
      </c>
      <c r="F39" s="55">
        <f t="shared" si="0"/>
        <v>0</v>
      </c>
      <c r="G39" s="69">
        <f t="shared" si="1"/>
        <v>100</v>
      </c>
      <c r="H39" s="20"/>
      <c r="I39" s="21"/>
      <c r="J39" s="21"/>
      <c r="K39" s="20"/>
      <c r="L39" s="20"/>
      <c r="M39" s="21"/>
      <c r="N39" s="20"/>
      <c r="O39" s="41"/>
    </row>
    <row r="40" spans="1:250" ht="252" hidden="1" customHeight="1" x14ac:dyDescent="0.25">
      <c r="A40" s="95" t="s">
        <v>131</v>
      </c>
      <c r="B40" s="96">
        <v>940</v>
      </c>
      <c r="C40" s="100" t="s">
        <v>128</v>
      </c>
      <c r="D40" s="94">
        <v>909800</v>
      </c>
      <c r="E40" s="55" t="s">
        <v>176</v>
      </c>
      <c r="F40" s="55">
        <f t="shared" si="0"/>
        <v>0</v>
      </c>
      <c r="G40" s="69">
        <f t="shared" si="1"/>
        <v>100</v>
      </c>
      <c r="H40" s="20"/>
      <c r="I40" s="21"/>
      <c r="J40" s="21"/>
      <c r="K40" s="20"/>
      <c r="L40" s="20"/>
      <c r="M40" s="21"/>
      <c r="N40" s="20"/>
      <c r="O40" s="22"/>
    </row>
    <row r="41" spans="1:250" ht="252" hidden="1" customHeight="1" x14ac:dyDescent="0.25">
      <c r="A41" s="89"/>
      <c r="B41" s="90"/>
      <c r="C41" s="90"/>
      <c r="D41" s="94"/>
      <c r="E41" s="94"/>
      <c r="F41" s="55">
        <f t="shared" si="0"/>
        <v>0</v>
      </c>
      <c r="G41" s="69"/>
      <c r="H41" s="20"/>
      <c r="I41" s="21"/>
      <c r="J41" s="21"/>
      <c r="K41" s="20"/>
      <c r="L41" s="20"/>
      <c r="M41" s="21"/>
      <c r="N41" s="20"/>
      <c r="O41" s="22"/>
    </row>
    <row r="42" spans="1:250" ht="236.25" hidden="1" customHeight="1" x14ac:dyDescent="0.25">
      <c r="A42" s="93"/>
      <c r="B42" s="90"/>
      <c r="C42" s="90"/>
      <c r="D42" s="94"/>
      <c r="E42" s="94"/>
      <c r="F42" s="55">
        <f t="shared" si="0"/>
        <v>0</v>
      </c>
      <c r="G42" s="69"/>
      <c r="H42" s="45"/>
      <c r="I42" s="21"/>
      <c r="J42" s="21"/>
      <c r="K42" s="20"/>
      <c r="L42" s="20"/>
      <c r="M42" s="21"/>
      <c r="N42" s="20"/>
      <c r="O42" s="22"/>
    </row>
    <row r="43" spans="1:250" hidden="1" x14ac:dyDescent="0.25">
      <c r="A43" s="93"/>
      <c r="B43" s="90"/>
      <c r="C43" s="90"/>
      <c r="D43" s="94"/>
      <c r="E43" s="94"/>
      <c r="F43" s="55">
        <f t="shared" si="0"/>
        <v>0</v>
      </c>
      <c r="G43" s="69"/>
      <c r="H43" s="20"/>
      <c r="I43" s="21"/>
      <c r="J43" s="21"/>
      <c r="K43" s="20"/>
      <c r="L43" s="20"/>
      <c r="M43" s="21"/>
      <c r="N43" s="20"/>
      <c r="O43" s="22"/>
    </row>
    <row r="44" spans="1:250" ht="153" hidden="1" customHeight="1" x14ac:dyDescent="0.25">
      <c r="A44" s="89"/>
      <c r="B44" s="90"/>
      <c r="C44" s="90"/>
      <c r="D44" s="94"/>
      <c r="E44" s="94"/>
      <c r="F44" s="55">
        <f t="shared" si="0"/>
        <v>0</v>
      </c>
      <c r="G44" s="69"/>
    </row>
    <row r="45" spans="1:250" hidden="1" x14ac:dyDescent="0.25">
      <c r="A45" s="89"/>
      <c r="B45" s="90"/>
      <c r="C45" s="90"/>
      <c r="D45" s="94"/>
      <c r="E45" s="55"/>
      <c r="F45" s="55">
        <f t="shared" si="0"/>
        <v>0</v>
      </c>
      <c r="G45" s="69"/>
    </row>
    <row r="46" spans="1:250" hidden="1" x14ac:dyDescent="0.25">
      <c r="A46" s="89"/>
      <c r="B46" s="90"/>
      <c r="C46" s="102"/>
      <c r="D46" s="94"/>
      <c r="E46" s="94"/>
      <c r="F46" s="55">
        <f t="shared" si="0"/>
        <v>0</v>
      </c>
      <c r="G46" s="69"/>
    </row>
    <row r="47" spans="1:250" hidden="1" x14ac:dyDescent="0.25">
      <c r="A47" s="93"/>
      <c r="B47" s="90"/>
      <c r="C47" s="102"/>
      <c r="D47" s="94"/>
      <c r="E47" s="94"/>
      <c r="F47" s="55">
        <f t="shared" si="0"/>
        <v>0</v>
      </c>
      <c r="G47" s="69"/>
    </row>
    <row r="48" spans="1:250" hidden="1" x14ac:dyDescent="0.25">
      <c r="A48" s="89"/>
      <c r="B48" s="90"/>
      <c r="C48" s="102"/>
      <c r="D48" s="94"/>
      <c r="E48" s="94"/>
      <c r="F48" s="55">
        <f t="shared" si="0"/>
        <v>0</v>
      </c>
      <c r="G48" s="69"/>
    </row>
    <row r="49" spans="1:7" hidden="1" x14ac:dyDescent="0.25">
      <c r="A49" s="95"/>
      <c r="B49" s="90"/>
      <c r="C49" s="102"/>
      <c r="D49" s="94"/>
      <c r="E49" s="55"/>
      <c r="F49" s="55">
        <f t="shared" si="0"/>
        <v>0</v>
      </c>
      <c r="G49" s="69"/>
    </row>
    <row r="50" spans="1:7" x14ac:dyDescent="0.25">
      <c r="A50" s="101" t="s">
        <v>132</v>
      </c>
      <c r="B50" s="86">
        <v>940</v>
      </c>
      <c r="C50" s="92" t="s">
        <v>133</v>
      </c>
      <c r="D50" s="88">
        <f t="shared" ref="D50:E54" si="4">D51</f>
        <v>235000</v>
      </c>
      <c r="E50" s="88" t="str">
        <f t="shared" si="4"/>
        <v>215820</v>
      </c>
      <c r="F50" s="124">
        <f t="shared" si="0"/>
        <v>19180</v>
      </c>
      <c r="G50" s="65">
        <f t="shared" ref="G50:G78" si="5">E50/D50*100</f>
        <v>91.838297872340419</v>
      </c>
    </row>
    <row r="51" spans="1:7" ht="30" x14ac:dyDescent="0.25">
      <c r="A51" s="93" t="s">
        <v>134</v>
      </c>
      <c r="B51" s="90">
        <v>940</v>
      </c>
      <c r="C51" s="102" t="s">
        <v>135</v>
      </c>
      <c r="D51" s="94">
        <f t="shared" si="4"/>
        <v>235000</v>
      </c>
      <c r="E51" s="94" t="str">
        <f t="shared" si="4"/>
        <v>215820</v>
      </c>
      <c r="F51" s="55">
        <f t="shared" si="0"/>
        <v>19180</v>
      </c>
      <c r="G51" s="69">
        <f t="shared" si="5"/>
        <v>91.838297872340419</v>
      </c>
    </row>
    <row r="52" spans="1:7" ht="60" hidden="1" x14ac:dyDescent="0.25">
      <c r="A52" s="93" t="s">
        <v>136</v>
      </c>
      <c r="B52" s="90">
        <v>940</v>
      </c>
      <c r="C52" s="102" t="s">
        <v>135</v>
      </c>
      <c r="D52" s="94">
        <f t="shared" si="4"/>
        <v>235000</v>
      </c>
      <c r="E52" s="94" t="str">
        <f t="shared" si="4"/>
        <v>215820</v>
      </c>
      <c r="F52" s="55">
        <f t="shared" si="0"/>
        <v>19180</v>
      </c>
      <c r="G52" s="69">
        <f t="shared" si="5"/>
        <v>91.838297872340419</v>
      </c>
    </row>
    <row r="53" spans="1:7" ht="45" hidden="1" x14ac:dyDescent="0.25">
      <c r="A53" s="93" t="s">
        <v>137</v>
      </c>
      <c r="B53" s="90">
        <v>940</v>
      </c>
      <c r="C53" s="102" t="s">
        <v>135</v>
      </c>
      <c r="D53" s="94">
        <f t="shared" si="4"/>
        <v>235000</v>
      </c>
      <c r="E53" s="94" t="str">
        <f t="shared" si="4"/>
        <v>215820</v>
      </c>
      <c r="F53" s="55">
        <f t="shared" si="0"/>
        <v>19180</v>
      </c>
      <c r="G53" s="69">
        <f t="shared" si="5"/>
        <v>91.838297872340419</v>
      </c>
    </row>
    <row r="54" spans="1:7" hidden="1" x14ac:dyDescent="0.25">
      <c r="A54" s="89" t="s">
        <v>139</v>
      </c>
      <c r="B54" s="90">
        <v>940</v>
      </c>
      <c r="C54" s="102" t="s">
        <v>135</v>
      </c>
      <c r="D54" s="94">
        <f t="shared" si="4"/>
        <v>235000</v>
      </c>
      <c r="E54" s="94" t="str">
        <f t="shared" si="4"/>
        <v>215820</v>
      </c>
      <c r="F54" s="55">
        <f t="shared" si="0"/>
        <v>19180</v>
      </c>
      <c r="G54" s="69">
        <f t="shared" si="5"/>
        <v>91.838297872340419</v>
      </c>
    </row>
    <row r="55" spans="1:7" hidden="1" x14ac:dyDescent="0.25">
      <c r="A55" s="89" t="s">
        <v>140</v>
      </c>
      <c r="B55" s="90">
        <v>940</v>
      </c>
      <c r="C55" s="102" t="s">
        <v>135</v>
      </c>
      <c r="D55" s="94">
        <v>235000</v>
      </c>
      <c r="E55" s="55" t="s">
        <v>177</v>
      </c>
      <c r="F55" s="55">
        <f t="shared" si="0"/>
        <v>19180</v>
      </c>
      <c r="G55" s="69">
        <f t="shared" si="5"/>
        <v>91.838297872340419</v>
      </c>
    </row>
    <row r="56" spans="1:7" x14ac:dyDescent="0.25">
      <c r="A56" s="101" t="s">
        <v>199</v>
      </c>
      <c r="B56" s="86">
        <v>940</v>
      </c>
      <c r="C56" s="86" t="s">
        <v>200</v>
      </c>
      <c r="D56" s="88">
        <f>D57</f>
        <v>664100</v>
      </c>
      <c r="E56" s="88">
        <f>E57</f>
        <v>663795.68000000005</v>
      </c>
      <c r="F56" s="124">
        <f t="shared" si="0"/>
        <v>304.31999999994878</v>
      </c>
      <c r="G56" s="65">
        <f t="shared" si="5"/>
        <v>99.954175575967483</v>
      </c>
    </row>
    <row r="57" spans="1:7" x14ac:dyDescent="0.25">
      <c r="A57" s="89" t="s">
        <v>143</v>
      </c>
      <c r="B57" s="90">
        <v>940</v>
      </c>
      <c r="C57" s="102" t="s">
        <v>144</v>
      </c>
      <c r="D57" s="94">
        <f>D58</f>
        <v>664100</v>
      </c>
      <c r="E57" s="94">
        <f>E58</f>
        <v>663795.68000000005</v>
      </c>
      <c r="F57" s="55">
        <f t="shared" si="0"/>
        <v>304.31999999994878</v>
      </c>
      <c r="G57" s="69">
        <f t="shared" si="5"/>
        <v>99.954175575967483</v>
      </c>
    </row>
    <row r="58" spans="1:7" ht="30" hidden="1" x14ac:dyDescent="0.25">
      <c r="A58" s="93" t="s">
        <v>145</v>
      </c>
      <c r="B58" s="90">
        <v>940</v>
      </c>
      <c r="C58" s="102" t="s">
        <v>144</v>
      </c>
      <c r="D58" s="94">
        <f>D59+D63</f>
        <v>664100</v>
      </c>
      <c r="E58" s="94">
        <f>E59+E63</f>
        <v>663795.68000000005</v>
      </c>
      <c r="F58" s="55">
        <f t="shared" si="0"/>
        <v>304.31999999994878</v>
      </c>
      <c r="G58" s="69">
        <f t="shared" si="5"/>
        <v>99.954175575967483</v>
      </c>
    </row>
    <row r="59" spans="1:7" hidden="1" x14ac:dyDescent="0.25">
      <c r="A59" s="93" t="s">
        <v>178</v>
      </c>
      <c r="B59" s="90">
        <v>940</v>
      </c>
      <c r="C59" s="102" t="s">
        <v>144</v>
      </c>
      <c r="D59" s="94">
        <f t="shared" ref="D59:E61" si="6">D60</f>
        <v>514100</v>
      </c>
      <c r="E59" s="94">
        <f t="shared" si="6"/>
        <v>513796.08</v>
      </c>
      <c r="F59" s="55">
        <f t="shared" si="0"/>
        <v>303.9199999999837</v>
      </c>
      <c r="G59" s="69">
        <f t="shared" si="5"/>
        <v>99.940883096673801</v>
      </c>
    </row>
    <row r="60" spans="1:7" ht="30" hidden="1" x14ac:dyDescent="0.25">
      <c r="A60" s="93" t="s">
        <v>148</v>
      </c>
      <c r="B60" s="90">
        <v>940</v>
      </c>
      <c r="C60" s="102" t="s">
        <v>144</v>
      </c>
      <c r="D60" s="94">
        <f t="shared" si="6"/>
        <v>514100</v>
      </c>
      <c r="E60" s="94">
        <f t="shared" si="6"/>
        <v>513796.08</v>
      </c>
      <c r="F60" s="55">
        <f t="shared" si="0"/>
        <v>303.9199999999837</v>
      </c>
      <c r="G60" s="69">
        <f t="shared" si="5"/>
        <v>99.940883096673801</v>
      </c>
    </row>
    <row r="61" spans="1:7" hidden="1" x14ac:dyDescent="0.25">
      <c r="A61" s="89" t="s">
        <v>20</v>
      </c>
      <c r="B61" s="90">
        <v>940</v>
      </c>
      <c r="C61" s="102" t="s">
        <v>144</v>
      </c>
      <c r="D61" s="94">
        <f t="shared" si="6"/>
        <v>514100</v>
      </c>
      <c r="E61" s="94">
        <f t="shared" si="6"/>
        <v>513796.08</v>
      </c>
      <c r="F61" s="55">
        <f t="shared" si="0"/>
        <v>303.9199999999837</v>
      </c>
      <c r="G61" s="69">
        <f t="shared" si="5"/>
        <v>99.940883096673801</v>
      </c>
    </row>
    <row r="62" spans="1:7" hidden="1" x14ac:dyDescent="0.25">
      <c r="A62" s="89" t="s">
        <v>140</v>
      </c>
      <c r="B62" s="90">
        <v>940</v>
      </c>
      <c r="C62" s="102" t="s">
        <v>144</v>
      </c>
      <c r="D62" s="94">
        <v>514100</v>
      </c>
      <c r="E62" s="55">
        <v>513796.08</v>
      </c>
      <c r="F62" s="55">
        <f t="shared" si="0"/>
        <v>303.9199999999837</v>
      </c>
      <c r="G62" s="69">
        <f t="shared" si="5"/>
        <v>99.940883096673801</v>
      </c>
    </row>
    <row r="63" spans="1:7" hidden="1" x14ac:dyDescent="0.25">
      <c r="A63" s="93" t="s">
        <v>179</v>
      </c>
      <c r="B63" s="90">
        <v>940</v>
      </c>
      <c r="C63" s="102" t="s">
        <v>144</v>
      </c>
      <c r="D63" s="94">
        <f t="shared" ref="D63:E65" si="7">D64</f>
        <v>150000</v>
      </c>
      <c r="E63" s="94">
        <f t="shared" si="7"/>
        <v>149999.6</v>
      </c>
      <c r="F63" s="55">
        <f t="shared" si="0"/>
        <v>0.39999999999417923</v>
      </c>
      <c r="G63" s="69">
        <f t="shared" si="5"/>
        <v>99.999733333333339</v>
      </c>
    </row>
    <row r="64" spans="1:7" ht="45" hidden="1" x14ac:dyDescent="0.25">
      <c r="A64" s="93" t="s">
        <v>151</v>
      </c>
      <c r="B64" s="90">
        <v>940</v>
      </c>
      <c r="C64" s="102" t="s">
        <v>144</v>
      </c>
      <c r="D64" s="94">
        <f t="shared" si="7"/>
        <v>150000</v>
      </c>
      <c r="E64" s="94">
        <f t="shared" si="7"/>
        <v>149999.6</v>
      </c>
      <c r="F64" s="55">
        <f t="shared" si="0"/>
        <v>0.39999999999417923</v>
      </c>
      <c r="G64" s="69">
        <f t="shared" si="5"/>
        <v>99.999733333333339</v>
      </c>
    </row>
    <row r="65" spans="1:7" hidden="1" x14ac:dyDescent="0.25">
      <c r="A65" s="89" t="s">
        <v>139</v>
      </c>
      <c r="B65" s="90">
        <v>940</v>
      </c>
      <c r="C65" s="102" t="s">
        <v>144</v>
      </c>
      <c r="D65" s="94">
        <f t="shared" si="7"/>
        <v>150000</v>
      </c>
      <c r="E65" s="94">
        <f t="shared" si="7"/>
        <v>149999.6</v>
      </c>
      <c r="F65" s="55">
        <f t="shared" si="0"/>
        <v>0.39999999999417923</v>
      </c>
      <c r="G65" s="69">
        <f t="shared" si="5"/>
        <v>99.999733333333339</v>
      </c>
    </row>
    <row r="66" spans="1:7" hidden="1" x14ac:dyDescent="0.25">
      <c r="A66" s="89" t="s">
        <v>140</v>
      </c>
      <c r="B66" s="90">
        <v>940</v>
      </c>
      <c r="C66" s="102" t="s">
        <v>144</v>
      </c>
      <c r="D66" s="94">
        <v>150000</v>
      </c>
      <c r="E66" s="55">
        <v>149999.6</v>
      </c>
      <c r="F66" s="55">
        <f t="shared" si="0"/>
        <v>0.39999999999417923</v>
      </c>
      <c r="G66" s="69">
        <f t="shared" si="5"/>
        <v>99.999733333333339</v>
      </c>
    </row>
    <row r="67" spans="1:7" x14ac:dyDescent="0.25">
      <c r="A67" s="101" t="s">
        <v>201</v>
      </c>
      <c r="B67" s="86">
        <v>940</v>
      </c>
      <c r="C67" s="86" t="s">
        <v>202</v>
      </c>
      <c r="D67" s="88">
        <f t="shared" ref="D67:E71" si="8">D68</f>
        <v>240000</v>
      </c>
      <c r="E67" s="88">
        <f t="shared" si="8"/>
        <v>239999.47</v>
      </c>
      <c r="F67" s="124">
        <f t="shared" si="0"/>
        <v>0.52999999999883585</v>
      </c>
      <c r="G67" s="65">
        <f t="shared" si="5"/>
        <v>99.99977916666667</v>
      </c>
    </row>
    <row r="68" spans="1:7" x14ac:dyDescent="0.25">
      <c r="A68" s="89" t="s">
        <v>155</v>
      </c>
      <c r="B68" s="90">
        <v>940</v>
      </c>
      <c r="C68" s="90">
        <v>1102</v>
      </c>
      <c r="D68" s="94">
        <f t="shared" si="8"/>
        <v>240000</v>
      </c>
      <c r="E68" s="94">
        <f t="shared" si="8"/>
        <v>239999.47</v>
      </c>
      <c r="F68" s="55">
        <f t="shared" si="0"/>
        <v>0.52999999999883585</v>
      </c>
      <c r="G68" s="69">
        <f t="shared" si="5"/>
        <v>99.99977916666667</v>
      </c>
    </row>
    <row r="69" spans="1:7" ht="30" hidden="1" x14ac:dyDescent="0.25">
      <c r="A69" s="93" t="s">
        <v>156</v>
      </c>
      <c r="B69" s="90">
        <v>940</v>
      </c>
      <c r="C69" s="90">
        <v>1102</v>
      </c>
      <c r="D69" s="94">
        <f t="shared" si="8"/>
        <v>240000</v>
      </c>
      <c r="E69" s="94">
        <f t="shared" si="8"/>
        <v>239999.47</v>
      </c>
      <c r="F69" s="55">
        <f t="shared" si="0"/>
        <v>0.52999999999883585</v>
      </c>
      <c r="G69" s="69">
        <f t="shared" si="5"/>
        <v>99.99977916666667</v>
      </c>
    </row>
    <row r="70" spans="1:7" ht="30" hidden="1" x14ac:dyDescent="0.25">
      <c r="A70" s="93" t="s">
        <v>158</v>
      </c>
      <c r="B70" s="90">
        <v>940</v>
      </c>
      <c r="C70" s="90">
        <v>1102</v>
      </c>
      <c r="D70" s="94">
        <f t="shared" si="8"/>
        <v>240000</v>
      </c>
      <c r="E70" s="94">
        <f t="shared" si="8"/>
        <v>239999.47</v>
      </c>
      <c r="F70" s="55">
        <f t="shared" si="0"/>
        <v>0.52999999999883585</v>
      </c>
      <c r="G70" s="69">
        <f t="shared" si="5"/>
        <v>99.99977916666667</v>
      </c>
    </row>
    <row r="71" spans="1:7" hidden="1" x14ac:dyDescent="0.25">
      <c r="A71" s="89" t="s">
        <v>139</v>
      </c>
      <c r="B71" s="90">
        <v>940</v>
      </c>
      <c r="C71" s="90">
        <v>1102</v>
      </c>
      <c r="D71" s="94">
        <f t="shared" si="8"/>
        <v>240000</v>
      </c>
      <c r="E71" s="94">
        <f t="shared" si="8"/>
        <v>239999.47</v>
      </c>
      <c r="F71" s="55">
        <f t="shared" si="0"/>
        <v>0.52999999999883585</v>
      </c>
      <c r="G71" s="69">
        <f t="shared" si="5"/>
        <v>99.99977916666667</v>
      </c>
    </row>
    <row r="72" spans="1:7" hidden="1" x14ac:dyDescent="0.25">
      <c r="A72" s="89" t="s">
        <v>140</v>
      </c>
      <c r="B72" s="90">
        <v>940</v>
      </c>
      <c r="C72" s="90">
        <v>1102</v>
      </c>
      <c r="D72" s="94">
        <v>240000</v>
      </c>
      <c r="E72" s="55">
        <v>239999.47</v>
      </c>
      <c r="F72" s="55">
        <f t="shared" si="0"/>
        <v>0.52999999999883585</v>
      </c>
      <c r="G72" s="69">
        <f t="shared" si="5"/>
        <v>99.99977916666667</v>
      </c>
    </row>
    <row r="73" spans="1:7" x14ac:dyDescent="0.25">
      <c r="A73" s="101" t="s">
        <v>203</v>
      </c>
      <c r="B73" s="86">
        <v>940</v>
      </c>
      <c r="C73" s="86" t="s">
        <v>204</v>
      </c>
      <c r="D73" s="88">
        <f t="shared" ref="D73:E77" si="9">D74</f>
        <v>140000</v>
      </c>
      <c r="E73" s="88">
        <f t="shared" si="9"/>
        <v>139040</v>
      </c>
      <c r="F73" s="124">
        <f t="shared" si="0"/>
        <v>960</v>
      </c>
      <c r="G73" s="65">
        <f t="shared" si="5"/>
        <v>99.314285714285717</v>
      </c>
    </row>
    <row r="74" spans="1:7" x14ac:dyDescent="0.25">
      <c r="A74" s="89" t="s">
        <v>205</v>
      </c>
      <c r="B74" s="90">
        <v>940</v>
      </c>
      <c r="C74" s="90" t="s">
        <v>165</v>
      </c>
      <c r="D74" s="94">
        <f t="shared" si="9"/>
        <v>140000</v>
      </c>
      <c r="E74" s="94">
        <f t="shared" si="9"/>
        <v>139040</v>
      </c>
      <c r="F74" s="55">
        <f t="shared" ref="F74:F78" si="10">D74-E74</f>
        <v>960</v>
      </c>
      <c r="G74" s="69">
        <f t="shared" si="5"/>
        <v>99.314285714285717</v>
      </c>
    </row>
    <row r="75" spans="1:7" ht="45" hidden="1" x14ac:dyDescent="0.25">
      <c r="A75" s="93" t="s">
        <v>164</v>
      </c>
      <c r="B75" s="90">
        <v>940</v>
      </c>
      <c r="C75" s="90" t="s">
        <v>165</v>
      </c>
      <c r="D75" s="94">
        <f>D76</f>
        <v>140000</v>
      </c>
      <c r="E75" s="94">
        <f>E76</f>
        <v>139040</v>
      </c>
      <c r="F75" s="55">
        <f t="shared" si="10"/>
        <v>960</v>
      </c>
      <c r="G75" s="69">
        <f t="shared" si="5"/>
        <v>99.314285714285717</v>
      </c>
    </row>
    <row r="76" spans="1:7" ht="30" hidden="1" x14ac:dyDescent="0.25">
      <c r="A76" s="93" t="s">
        <v>167</v>
      </c>
      <c r="B76" s="90">
        <v>940</v>
      </c>
      <c r="C76" s="90" t="s">
        <v>165</v>
      </c>
      <c r="D76" s="94">
        <f t="shared" si="9"/>
        <v>140000</v>
      </c>
      <c r="E76" s="94">
        <f t="shared" si="9"/>
        <v>139040</v>
      </c>
      <c r="F76" s="55">
        <f t="shared" si="10"/>
        <v>960</v>
      </c>
      <c r="G76" s="69">
        <f t="shared" si="5"/>
        <v>99.314285714285717</v>
      </c>
    </row>
    <row r="77" spans="1:7" hidden="1" x14ac:dyDescent="0.25">
      <c r="A77" s="89" t="s">
        <v>139</v>
      </c>
      <c r="B77" s="90">
        <v>940</v>
      </c>
      <c r="C77" s="90" t="s">
        <v>165</v>
      </c>
      <c r="D77" s="94">
        <f t="shared" si="9"/>
        <v>140000</v>
      </c>
      <c r="E77" s="94">
        <f t="shared" si="9"/>
        <v>139040</v>
      </c>
      <c r="F77" s="55">
        <f t="shared" si="10"/>
        <v>960</v>
      </c>
      <c r="G77" s="69">
        <f t="shared" si="5"/>
        <v>99.314285714285717</v>
      </c>
    </row>
    <row r="78" spans="1:7" hidden="1" x14ac:dyDescent="0.25">
      <c r="A78" s="89" t="s">
        <v>140</v>
      </c>
      <c r="B78" s="90">
        <v>940</v>
      </c>
      <c r="C78" s="90" t="s">
        <v>165</v>
      </c>
      <c r="D78" s="94">
        <v>140000</v>
      </c>
      <c r="E78" s="55">
        <v>139040</v>
      </c>
      <c r="F78" s="55">
        <f t="shared" si="10"/>
        <v>960</v>
      </c>
      <c r="G78" s="69">
        <f t="shared" si="5"/>
        <v>99.314285714285717</v>
      </c>
    </row>
    <row r="79" spans="1:7" x14ac:dyDescent="0.25">
      <c r="A79" s="136" t="s">
        <v>206</v>
      </c>
      <c r="B79" s="137"/>
      <c r="C79" s="137"/>
      <c r="D79" s="94">
        <f>D10</f>
        <v>11348300</v>
      </c>
      <c r="E79" s="94">
        <f>E10</f>
        <v>11322724.9</v>
      </c>
      <c r="F79" s="94">
        <f>F10</f>
        <v>25575.099999999627</v>
      </c>
      <c r="G79" s="69"/>
    </row>
    <row r="82" spans="1:7" ht="18.75" x14ac:dyDescent="0.25">
      <c r="A82" s="131" t="str">
        <f>'приложение 2'!A82:I82</f>
        <v>Глава города Инкермана                                                                 Р.И.Демченко</v>
      </c>
      <c r="B82" s="131"/>
      <c r="C82" s="131"/>
      <c r="D82" s="131"/>
      <c r="E82" s="131"/>
      <c r="F82" s="131"/>
      <c r="G82" s="131"/>
    </row>
  </sheetData>
  <mergeCells count="5">
    <mergeCell ref="F5:G5"/>
    <mergeCell ref="F1:G1"/>
    <mergeCell ref="A82:G82"/>
    <mergeCell ref="A6:F6"/>
    <mergeCell ref="A79:C79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11" workbookViewId="0">
      <selection activeCell="D5" sqref="D5"/>
    </sheetView>
  </sheetViews>
  <sheetFormatPr defaultRowHeight="12.75" x14ac:dyDescent="0.2"/>
  <cols>
    <col min="1" max="1" width="71.42578125" style="46" customWidth="1"/>
    <col min="2" max="2" width="6" style="46" customWidth="1"/>
    <col min="3" max="3" width="20.140625" style="46" customWidth="1"/>
    <col min="4" max="4" width="12.5703125" style="46" customWidth="1"/>
    <col min="5" max="5" width="11.7109375" style="46" customWidth="1"/>
    <col min="6" max="6" width="12.5703125" style="46" customWidth="1"/>
    <col min="7" max="16384" width="9.140625" style="46"/>
  </cols>
  <sheetData>
    <row r="1" spans="1:6" x14ac:dyDescent="0.2">
      <c r="F1" s="46" t="s">
        <v>49</v>
      </c>
    </row>
    <row r="2" spans="1:6" ht="66" customHeight="1" x14ac:dyDescent="0.2">
      <c r="D2" s="126" t="s">
        <v>210</v>
      </c>
      <c r="E2" s="126"/>
      <c r="F2" s="126"/>
    </row>
    <row r="3" spans="1:6" ht="66" customHeight="1" x14ac:dyDescent="0.2">
      <c r="A3" s="144" t="s">
        <v>50</v>
      </c>
      <c r="B3" s="145"/>
      <c r="C3" s="145"/>
      <c r="D3" s="145"/>
      <c r="E3" s="145"/>
      <c r="F3" s="145"/>
    </row>
    <row r="4" spans="1:6" x14ac:dyDescent="0.2">
      <c r="A4" s="47"/>
      <c r="B4" s="48"/>
      <c r="C4" s="48"/>
      <c r="D4" s="48"/>
      <c r="E4" s="48"/>
      <c r="F4" s="48" t="s">
        <v>22</v>
      </c>
    </row>
    <row r="5" spans="1:6" ht="63.75" x14ac:dyDescent="0.2">
      <c r="A5" s="118" t="s">
        <v>1</v>
      </c>
      <c r="B5" s="118" t="s">
        <v>48</v>
      </c>
      <c r="C5" s="118" t="s">
        <v>47</v>
      </c>
      <c r="D5" s="118" t="s">
        <v>51</v>
      </c>
      <c r="E5" s="118" t="s">
        <v>52</v>
      </c>
      <c r="F5" s="118" t="s">
        <v>3</v>
      </c>
    </row>
    <row r="6" spans="1:6" ht="13.5" thickBot="1" x14ac:dyDescent="0.25">
      <c r="A6" s="118" t="s">
        <v>4</v>
      </c>
      <c r="B6" s="119" t="s">
        <v>46</v>
      </c>
      <c r="C6" s="119" t="s">
        <v>5</v>
      </c>
      <c r="D6" s="119" t="s">
        <v>6</v>
      </c>
      <c r="E6" s="119" t="s">
        <v>7</v>
      </c>
      <c r="F6" s="119" t="s">
        <v>8</v>
      </c>
    </row>
    <row r="7" spans="1:6" ht="15.2" customHeight="1" x14ac:dyDescent="0.2">
      <c r="A7" s="103" t="s">
        <v>55</v>
      </c>
      <c r="B7" s="120">
        <v>500</v>
      </c>
      <c r="C7" s="104" t="s">
        <v>9</v>
      </c>
      <c r="D7" s="121">
        <v>0</v>
      </c>
      <c r="E7" s="121">
        <v>56525.45</v>
      </c>
      <c r="F7" s="122">
        <v>0</v>
      </c>
    </row>
    <row r="8" spans="1:6" ht="25.5" x14ac:dyDescent="0.2">
      <c r="A8" s="103" t="s">
        <v>56</v>
      </c>
      <c r="B8" s="120">
        <v>520</v>
      </c>
      <c r="C8" s="104" t="s">
        <v>9</v>
      </c>
      <c r="D8" s="121">
        <v>0</v>
      </c>
      <c r="E8" s="121">
        <v>0</v>
      </c>
      <c r="F8" s="122">
        <v>0</v>
      </c>
    </row>
    <row r="9" spans="1:6" ht="25.5" x14ac:dyDescent="0.2">
      <c r="A9" s="103" t="s">
        <v>57</v>
      </c>
      <c r="B9" s="120">
        <v>620</v>
      </c>
      <c r="C9" s="104" t="s">
        <v>9</v>
      </c>
      <c r="D9" s="121">
        <v>0</v>
      </c>
      <c r="E9" s="121">
        <v>0</v>
      </c>
      <c r="F9" s="122">
        <v>0</v>
      </c>
    </row>
    <row r="10" spans="1:6" x14ac:dyDescent="0.2">
      <c r="A10" s="103" t="s">
        <v>45</v>
      </c>
      <c r="B10" s="120">
        <v>700</v>
      </c>
      <c r="C10" s="104" t="s">
        <v>44</v>
      </c>
      <c r="D10" s="121">
        <v>0</v>
      </c>
      <c r="E10" s="121">
        <v>56525.45</v>
      </c>
      <c r="F10" s="122">
        <v>0</v>
      </c>
    </row>
    <row r="11" spans="1:6" ht="12.75" customHeight="1" x14ac:dyDescent="0.2">
      <c r="A11" s="103" t="s">
        <v>53</v>
      </c>
      <c r="B11" s="120">
        <v>700</v>
      </c>
      <c r="C11" s="104" t="s">
        <v>54</v>
      </c>
      <c r="D11" s="121">
        <v>0</v>
      </c>
      <c r="E11" s="121">
        <v>56525.45</v>
      </c>
      <c r="F11" s="122">
        <v>0</v>
      </c>
    </row>
    <row r="12" spans="1:6" ht="11.25" customHeight="1" x14ac:dyDescent="0.2">
      <c r="A12" s="103" t="s">
        <v>43</v>
      </c>
      <c r="B12" s="120">
        <v>710</v>
      </c>
      <c r="C12" s="104" t="s">
        <v>42</v>
      </c>
      <c r="D12" s="121">
        <v>-11348300</v>
      </c>
      <c r="E12" s="121">
        <v>-11434109.369999999</v>
      </c>
      <c r="F12" s="122">
        <v>0</v>
      </c>
    </row>
    <row r="13" spans="1:6" ht="18.75" customHeight="1" x14ac:dyDescent="0.2">
      <c r="A13" s="103" t="s">
        <v>41</v>
      </c>
      <c r="B13" s="120">
        <v>710</v>
      </c>
      <c r="C13" s="104" t="s">
        <v>40</v>
      </c>
      <c r="D13" s="121">
        <v>-11348300</v>
      </c>
      <c r="E13" s="121">
        <v>-11434109.369999999</v>
      </c>
      <c r="F13" s="122">
        <v>0</v>
      </c>
    </row>
    <row r="14" spans="1:6" ht="12.75" customHeight="1" x14ac:dyDescent="0.2">
      <c r="A14" s="103" t="s">
        <v>39</v>
      </c>
      <c r="B14" s="120">
        <v>710</v>
      </c>
      <c r="C14" s="104" t="s">
        <v>38</v>
      </c>
      <c r="D14" s="121">
        <v>-11348300</v>
      </c>
      <c r="E14" s="121">
        <v>-11434109.369999999</v>
      </c>
      <c r="F14" s="122">
        <v>0</v>
      </c>
    </row>
    <row r="15" spans="1:6" ht="12.75" customHeight="1" x14ac:dyDescent="0.2">
      <c r="A15" s="103" t="s">
        <v>37</v>
      </c>
      <c r="B15" s="120">
        <v>710</v>
      </c>
      <c r="C15" s="104" t="s">
        <v>36</v>
      </c>
      <c r="D15" s="121">
        <v>-11348300</v>
      </c>
      <c r="E15" s="121">
        <v>-11434109.369999999</v>
      </c>
      <c r="F15" s="122">
        <v>0</v>
      </c>
    </row>
    <row r="16" spans="1:6" x14ac:dyDescent="0.2">
      <c r="A16" s="103" t="s">
        <v>35</v>
      </c>
      <c r="B16" s="120">
        <v>720</v>
      </c>
      <c r="C16" s="104" t="s">
        <v>34</v>
      </c>
      <c r="D16" s="121">
        <v>11348300</v>
      </c>
      <c r="E16" s="121">
        <v>11490634.82</v>
      </c>
      <c r="F16" s="122">
        <v>0</v>
      </c>
    </row>
    <row r="17" spans="1:6" x14ac:dyDescent="0.2">
      <c r="A17" s="103" t="s">
        <v>33</v>
      </c>
      <c r="B17" s="120">
        <v>720</v>
      </c>
      <c r="C17" s="104" t="s">
        <v>32</v>
      </c>
      <c r="D17" s="121">
        <v>11348300</v>
      </c>
      <c r="E17" s="121">
        <v>11490634.82</v>
      </c>
      <c r="F17" s="122">
        <v>0</v>
      </c>
    </row>
    <row r="18" spans="1:6" ht="15.2" customHeight="1" x14ac:dyDescent="0.2">
      <c r="A18" s="103" t="s">
        <v>31</v>
      </c>
      <c r="B18" s="120">
        <v>720</v>
      </c>
      <c r="C18" s="104" t="s">
        <v>30</v>
      </c>
      <c r="D18" s="121">
        <v>11348300</v>
      </c>
      <c r="E18" s="121">
        <v>11490634.82</v>
      </c>
      <c r="F18" s="122">
        <v>0</v>
      </c>
    </row>
    <row r="19" spans="1:6" ht="25.5" x14ac:dyDescent="0.2">
      <c r="A19" s="103" t="s">
        <v>29</v>
      </c>
      <c r="B19" s="120">
        <v>720</v>
      </c>
      <c r="C19" s="104" t="s">
        <v>28</v>
      </c>
      <c r="D19" s="121">
        <v>11348300</v>
      </c>
      <c r="E19" s="121">
        <v>11490634.82</v>
      </c>
      <c r="F19" s="122">
        <v>0</v>
      </c>
    </row>
    <row r="20" spans="1:6" ht="39.6" customHeight="1" x14ac:dyDescent="0.2">
      <c r="A20" s="103" t="s">
        <v>195</v>
      </c>
      <c r="B20" s="120">
        <v>710</v>
      </c>
      <c r="C20" s="104" t="s">
        <v>27</v>
      </c>
      <c r="D20" s="121">
        <v>0</v>
      </c>
      <c r="E20" s="121">
        <v>0</v>
      </c>
      <c r="F20" s="122">
        <v>0</v>
      </c>
    </row>
    <row r="21" spans="1:6" ht="25.5" x14ac:dyDescent="0.2">
      <c r="A21" s="103" t="s">
        <v>196</v>
      </c>
      <c r="B21" s="120">
        <v>720</v>
      </c>
      <c r="C21" s="104" t="s">
        <v>26</v>
      </c>
      <c r="D21" s="121">
        <v>0</v>
      </c>
      <c r="E21" s="121">
        <v>0</v>
      </c>
      <c r="F21" s="122">
        <v>0</v>
      </c>
    </row>
    <row r="22" spans="1:6" x14ac:dyDescent="0.2">
      <c r="A22" s="138"/>
      <c r="B22" s="49"/>
      <c r="C22" s="49"/>
      <c r="D22" s="49"/>
      <c r="E22" s="146"/>
      <c r="F22" s="147"/>
    </row>
    <row r="23" spans="1:6" x14ac:dyDescent="0.2">
      <c r="A23" s="139"/>
      <c r="B23" s="49"/>
      <c r="C23" s="50"/>
      <c r="D23" s="49"/>
      <c r="E23" s="142"/>
      <c r="F23" s="139"/>
    </row>
    <row r="24" spans="1:6" ht="12.75" customHeight="1" x14ac:dyDescent="0.2">
      <c r="A24" s="148" t="str">
        <f>'приложение 3'!A82:G82</f>
        <v>Глава города Инкермана                                                                 Р.И.Демченко</v>
      </c>
      <c r="B24" s="148"/>
      <c r="C24" s="148"/>
      <c r="D24" s="148"/>
      <c r="E24" s="148"/>
      <c r="F24" s="148"/>
    </row>
    <row r="25" spans="1:6" ht="33" customHeight="1" x14ac:dyDescent="0.2">
      <c r="A25" s="61"/>
      <c r="B25" s="61"/>
      <c r="C25" s="61"/>
      <c r="D25" s="61"/>
      <c r="E25" s="61"/>
      <c r="F25" s="61"/>
    </row>
    <row r="26" spans="1:6" x14ac:dyDescent="0.2">
      <c r="A26" s="138"/>
      <c r="B26" s="49"/>
      <c r="C26" s="49"/>
      <c r="D26" s="49"/>
      <c r="E26" s="140"/>
      <c r="F26" s="141"/>
    </row>
    <row r="27" spans="1:6" x14ac:dyDescent="0.2">
      <c r="A27" s="139"/>
      <c r="B27" s="49"/>
      <c r="C27" s="50"/>
      <c r="D27" s="49"/>
      <c r="E27" s="142"/>
      <c r="F27" s="139"/>
    </row>
    <row r="28" spans="1:6" x14ac:dyDescent="0.2">
      <c r="A28" s="143"/>
      <c r="B28" s="139"/>
      <c r="C28" s="139"/>
      <c r="D28" s="139"/>
      <c r="E28" s="139"/>
      <c r="F28" s="139"/>
    </row>
    <row r="29" spans="1:6" x14ac:dyDescent="0.2">
      <c r="A29" s="51"/>
      <c r="B29" s="51"/>
      <c r="C29" s="51"/>
      <c r="D29" s="51"/>
      <c r="E29" s="51"/>
      <c r="F29" s="51"/>
    </row>
    <row r="31" spans="1:6" ht="12.75" customHeight="1" x14ac:dyDescent="0.2"/>
  </sheetData>
  <mergeCells count="10">
    <mergeCell ref="D2:F2"/>
    <mergeCell ref="A26:A27"/>
    <mergeCell ref="E26:F26"/>
    <mergeCell ref="E27:F27"/>
    <mergeCell ref="A28:F28"/>
    <mergeCell ref="A3:F3"/>
    <mergeCell ref="A22:A23"/>
    <mergeCell ref="E22:F22"/>
    <mergeCell ref="E23:F23"/>
    <mergeCell ref="A24:F24"/>
  </mergeCells>
  <pageMargins left="0.78740157480314965" right="0.31496062992125984" top="0.43307086614173229" bottom="0.43307086614173229" header="0.39370078740157483" footer="0.39370078740157483"/>
  <pageSetup paperSize="9" scale="67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tabSelected="1" workbookViewId="0">
      <selection activeCell="A3" sqref="A3"/>
    </sheetView>
  </sheetViews>
  <sheetFormatPr defaultRowHeight="15" x14ac:dyDescent="0.25"/>
  <cols>
    <col min="1" max="1" width="9.140625" customWidth="1"/>
  </cols>
  <sheetData>
    <row r="3" spans="1:1" ht="202.5" x14ac:dyDescent="0.25">
      <c r="A3" s="9" t="s">
        <v>211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Лист1</vt:lpstr>
      <vt:lpstr>__bookmark_4</vt:lpstr>
      <vt:lpstr>__bookmark_5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2017-05-24T13:02:57Z</dcterms:modified>
</cp:coreProperties>
</file>